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 cane\Desktop\"/>
    </mc:Choice>
  </mc:AlternateContent>
  <xr:revisionPtr revIDLastSave="0" documentId="13_ncr:1_{209FA9EF-57D3-4E76-83FD-A3CA2E84DC1D}" xr6:coauthVersionLast="46" xr6:coauthVersionMax="46" xr10:uidLastSave="{00000000-0000-0000-0000-000000000000}"/>
  <bookViews>
    <workbookView xWindow="20370" yWindow="-120" windowWidth="29040" windowHeight="15840" xr2:uid="{DF6BB77C-7E28-40B8-A498-5E9F8C0B679E}"/>
  </bookViews>
  <sheets>
    <sheet name="2021 Price List" sheetId="3" r:id="rId1"/>
  </sheets>
  <definedNames>
    <definedName name="_xlnm.Print_Titles" localSheetId="0">'2021 Price List'!$1:$5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4" i="3" l="1"/>
  <c r="I528" i="3"/>
  <c r="I531" i="3"/>
  <c r="I530" i="3"/>
  <c r="I526" i="3"/>
  <c r="I525" i="3"/>
  <c r="I540" i="3"/>
  <c r="I539" i="3"/>
  <c r="I556" i="3" l="1"/>
  <c r="I555" i="3"/>
  <c r="I554" i="3"/>
  <c r="I553" i="3"/>
  <c r="I552" i="3"/>
  <c r="I550" i="3"/>
  <c r="I549" i="3"/>
  <c r="I548" i="3"/>
  <c r="I546" i="3"/>
  <c r="I545" i="3"/>
  <c r="I544" i="3"/>
  <c r="I543" i="3"/>
  <c r="I542" i="3"/>
  <c r="I537" i="3"/>
  <c r="I534" i="3"/>
  <c r="I533" i="3"/>
  <c r="I523" i="3"/>
  <c r="I519" i="3"/>
  <c r="I517" i="3"/>
  <c r="I515" i="3"/>
  <c r="I513" i="3"/>
  <c r="I511" i="3"/>
  <c r="I510" i="3"/>
  <c r="I509" i="3"/>
  <c r="I508" i="3"/>
  <c r="I507" i="3"/>
  <c r="I505" i="3"/>
  <c r="I504" i="3"/>
  <c r="I503" i="3"/>
  <c r="I502" i="3"/>
  <c r="I500" i="3"/>
  <c r="I499" i="3"/>
  <c r="I498" i="3"/>
  <c r="I497" i="3"/>
  <c r="I496" i="3"/>
  <c r="I495" i="3"/>
  <c r="I494" i="3"/>
  <c r="I493" i="3"/>
  <c r="I492" i="3"/>
  <c r="I491" i="3"/>
  <c r="I490" i="3"/>
  <c r="I488" i="3"/>
  <c r="I487" i="3"/>
  <c r="I486" i="3"/>
  <c r="I485" i="3"/>
  <c r="I484" i="3"/>
  <c r="I483" i="3"/>
  <c r="I482" i="3"/>
  <c r="I481" i="3"/>
  <c r="I480" i="3"/>
  <c r="I479" i="3"/>
  <c r="I478" i="3"/>
  <c r="I475" i="3"/>
  <c r="I474" i="3"/>
  <c r="I472" i="3"/>
  <c r="I471" i="3"/>
  <c r="I470" i="3"/>
  <c r="I469" i="3"/>
  <c r="I468" i="3"/>
  <c r="I467" i="3"/>
  <c r="I466" i="3"/>
  <c r="I465" i="3"/>
  <c r="I464" i="3"/>
  <c r="I463" i="3"/>
  <c r="I461" i="3"/>
  <c r="I460" i="3"/>
  <c r="I459" i="3"/>
  <c r="I457" i="3"/>
  <c r="I456" i="3"/>
  <c r="I455" i="3"/>
  <c r="I454" i="3"/>
  <c r="I453" i="3"/>
  <c r="I452" i="3"/>
  <c r="I451" i="3"/>
  <c r="I450" i="3"/>
  <c r="I449" i="3"/>
  <c r="I447" i="3"/>
  <c r="I446" i="3"/>
  <c r="I445" i="3"/>
  <c r="I443" i="3"/>
  <c r="I442" i="3"/>
  <c r="I441" i="3"/>
  <c r="I440" i="3"/>
  <c r="I439" i="3"/>
  <c r="I438" i="3"/>
  <c r="I437" i="3"/>
  <c r="I436" i="3"/>
  <c r="I435" i="3"/>
  <c r="I433" i="3"/>
  <c r="I432" i="3"/>
  <c r="I431" i="3"/>
  <c r="I430" i="3"/>
  <c r="I429" i="3"/>
  <c r="I428" i="3"/>
  <c r="I427" i="3"/>
  <c r="I426" i="3"/>
  <c r="I425" i="3"/>
  <c r="I424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5" i="3"/>
  <c r="I404" i="3"/>
  <c r="I403" i="3"/>
  <c r="I402" i="3"/>
  <c r="I401" i="3"/>
  <c r="I399" i="3"/>
  <c r="I398" i="3"/>
  <c r="I397" i="3"/>
  <c r="I396" i="3"/>
  <c r="I395" i="3"/>
  <c r="I394" i="3"/>
  <c r="I393" i="3"/>
  <c r="I392" i="3"/>
  <c r="I391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69" i="3"/>
  <c r="I368" i="3"/>
  <c r="I367" i="3"/>
  <c r="I366" i="3"/>
  <c r="I365" i="3"/>
  <c r="I364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4" i="3"/>
  <c r="I343" i="3"/>
  <c r="I342" i="3"/>
  <c r="I341" i="3"/>
  <c r="I340" i="3"/>
  <c r="I338" i="3"/>
  <c r="I337" i="3"/>
  <c r="I336" i="3"/>
  <c r="I334" i="3"/>
  <c r="I333" i="3"/>
  <c r="I332" i="3"/>
  <c r="I331" i="3"/>
  <c r="I330" i="3"/>
  <c r="I327" i="3"/>
  <c r="I326" i="3"/>
  <c r="I325" i="3"/>
  <c r="I324" i="3"/>
  <c r="I323" i="3"/>
  <c r="I321" i="3"/>
  <c r="I320" i="3"/>
  <c r="I319" i="3"/>
  <c r="I317" i="3"/>
  <c r="I316" i="3"/>
  <c r="I315" i="3"/>
  <c r="I312" i="3"/>
  <c r="I311" i="3"/>
  <c r="I310" i="3"/>
  <c r="I309" i="3"/>
  <c r="I307" i="3"/>
  <c r="I306" i="3"/>
  <c r="I305" i="3"/>
  <c r="I304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0" i="3"/>
  <c r="I279" i="3"/>
  <c r="I278" i="3"/>
  <c r="I277" i="3"/>
  <c r="I276" i="3"/>
  <c r="I274" i="3"/>
  <c r="I273" i="3"/>
  <c r="I272" i="3"/>
  <c r="I271" i="3"/>
  <c r="I270" i="3"/>
  <c r="I269" i="3"/>
  <c r="I268" i="3"/>
  <c r="I267" i="3"/>
  <c r="I264" i="3"/>
  <c r="I263" i="3"/>
  <c r="I262" i="3"/>
  <c r="I261" i="3"/>
  <c r="I260" i="3"/>
  <c r="I258" i="3"/>
  <c r="I257" i="3"/>
  <c r="I256" i="3"/>
  <c r="I254" i="3"/>
  <c r="I253" i="3"/>
  <c r="I252" i="3"/>
  <c r="I251" i="3"/>
  <c r="I250" i="3"/>
  <c r="I247" i="3"/>
  <c r="I246" i="3"/>
  <c r="I245" i="3"/>
  <c r="I243" i="3"/>
  <c r="I242" i="3"/>
  <c r="I241" i="3"/>
  <c r="I240" i="3"/>
  <c r="I239" i="3"/>
  <c r="I237" i="3"/>
  <c r="I236" i="3"/>
  <c r="I235" i="3"/>
  <c r="I234" i="3"/>
  <c r="I233" i="3"/>
  <c r="I232" i="3"/>
  <c r="I231" i="3"/>
  <c r="I230" i="3"/>
  <c r="I228" i="3"/>
  <c r="I227" i="3"/>
  <c r="I226" i="3"/>
  <c r="I225" i="3"/>
  <c r="I223" i="3"/>
  <c r="I222" i="3"/>
  <c r="I221" i="3"/>
  <c r="I220" i="3"/>
  <c r="I219" i="3"/>
  <c r="I218" i="3"/>
  <c r="I217" i="3"/>
  <c r="I216" i="3"/>
  <c r="I213" i="3"/>
  <c r="I212" i="3"/>
  <c r="I211" i="3"/>
  <c r="I210" i="3"/>
  <c r="I208" i="3"/>
  <c r="I207" i="3"/>
  <c r="I206" i="3"/>
  <c r="I205" i="3"/>
  <c r="I204" i="3"/>
  <c r="I203" i="3"/>
  <c r="I202" i="3"/>
  <c r="I199" i="3"/>
  <c r="I198" i="3"/>
  <c r="I197" i="3"/>
  <c r="I195" i="3"/>
  <c r="I194" i="3"/>
  <c r="I193" i="3"/>
  <c r="I192" i="3"/>
  <c r="I191" i="3"/>
  <c r="I190" i="3"/>
  <c r="I189" i="3"/>
  <c r="I187" i="3"/>
  <c r="I186" i="3"/>
  <c r="I185" i="3"/>
  <c r="I184" i="3"/>
  <c r="I183" i="3"/>
  <c r="I181" i="3"/>
  <c r="I180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3" i="3"/>
  <c r="I162" i="3"/>
  <c r="I161" i="3"/>
  <c r="I160" i="3"/>
  <c r="I159" i="3"/>
  <c r="I158" i="3"/>
  <c r="I157" i="3"/>
  <c r="I155" i="3"/>
  <c r="I154" i="3"/>
  <c r="I153" i="3"/>
  <c r="I152" i="3"/>
  <c r="I151" i="3"/>
  <c r="I150" i="3"/>
  <c r="I149" i="3"/>
  <c r="I148" i="3"/>
  <c r="I145" i="3"/>
  <c r="I143" i="3"/>
  <c r="I142" i="3"/>
  <c r="I141" i="3"/>
  <c r="I138" i="3"/>
  <c r="I137" i="3"/>
  <c r="I136" i="3"/>
  <c r="I135" i="3"/>
  <c r="I132" i="3"/>
  <c r="I131" i="3"/>
  <c r="I130" i="3"/>
  <c r="I128" i="3"/>
  <c r="I127" i="3"/>
  <c r="I126" i="3"/>
  <c r="I124" i="3"/>
  <c r="I123" i="3"/>
  <c r="I120" i="3"/>
  <c r="I119" i="3"/>
  <c r="I118" i="3"/>
  <c r="I117" i="3"/>
  <c r="I116" i="3"/>
  <c r="I114" i="3"/>
  <c r="I113" i="3"/>
  <c r="I112" i="3"/>
  <c r="I111" i="3"/>
  <c r="I110" i="3"/>
  <c r="I109" i="3"/>
  <c r="I107" i="3"/>
  <c r="I106" i="3"/>
  <c r="I105" i="3"/>
  <c r="I104" i="3"/>
  <c r="I101" i="3"/>
  <c r="I100" i="3"/>
  <c r="I99" i="3"/>
  <c r="I98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6" i="3"/>
  <c r="I75" i="3"/>
  <c r="I74" i="3"/>
  <c r="I73" i="3"/>
  <c r="I72" i="3"/>
  <c r="I71" i="3"/>
  <c r="I70" i="3"/>
  <c r="I69" i="3"/>
  <c r="I67" i="3"/>
  <c r="I66" i="3"/>
  <c r="I65" i="3"/>
  <c r="I64" i="3"/>
  <c r="I63" i="3"/>
  <c r="I61" i="3"/>
  <c r="I60" i="3"/>
  <c r="I59" i="3"/>
  <c r="I58" i="3"/>
  <c r="I57" i="3"/>
  <c r="I54" i="3"/>
  <c r="I53" i="3"/>
  <c r="I52" i="3"/>
  <c r="I51" i="3"/>
  <c r="I49" i="3"/>
  <c r="I48" i="3"/>
  <c r="I47" i="3"/>
  <c r="I46" i="3"/>
  <c r="I45" i="3"/>
  <c r="I44" i="3"/>
  <c r="I43" i="3"/>
  <c r="I42" i="3"/>
  <c r="I41" i="3"/>
  <c r="I40" i="3"/>
  <c r="I39" i="3"/>
  <c r="I38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</calcChain>
</file>

<file path=xl/sharedStrings.xml><?xml version="1.0" encoding="utf-8"?>
<sst xmlns="http://schemas.openxmlformats.org/spreadsheetml/2006/main" count="1156" uniqueCount="909">
  <si>
    <t>RIIFO Part #</t>
  </si>
  <si>
    <t>BAG/PKG QTY</t>
  </si>
  <si>
    <t>LIST PRICE EACH</t>
  </si>
  <si>
    <t>PRODUCT DESCRIPTION</t>
  </si>
  <si>
    <t>List Price Sheet</t>
  </si>
  <si>
    <t>60 Sticks</t>
  </si>
  <si>
    <t>50 Sticks</t>
  </si>
  <si>
    <t>20 Sticks</t>
  </si>
  <si>
    <t>15 Sticks</t>
  </si>
  <si>
    <t>BLFC38</t>
  </si>
  <si>
    <t>3/8" PEX LEAD FREE BRASS COUPLING</t>
  </si>
  <si>
    <t>BLFC12</t>
  </si>
  <si>
    <t>1/2" PEX LEAD FREE BRASS COUPLING</t>
  </si>
  <si>
    <t>BLFC34</t>
  </si>
  <si>
    <t>3/4" PEX LEAD FREE BRASS COUPLING</t>
  </si>
  <si>
    <t xml:space="preserve">BLFC1 </t>
  </si>
  <si>
    <t>1" PEX LEAD FREE BRASS COUPLING</t>
  </si>
  <si>
    <t>BLFC1238</t>
  </si>
  <si>
    <t>1/2" X 3/8" LEAD FREE PEX BRASS COUPLING</t>
  </si>
  <si>
    <t>BLF9038</t>
  </si>
  <si>
    <t>3/8" PEX CRIMP ELBOW</t>
  </si>
  <si>
    <t>BLF9012</t>
  </si>
  <si>
    <t>1/2" PEX CRIMP ELBOW</t>
  </si>
  <si>
    <t>BLF903412</t>
  </si>
  <si>
    <t>3/4" X 1/2" PEX CRIMP ELBOW</t>
  </si>
  <si>
    <t xml:space="preserve">BLF9034 </t>
  </si>
  <si>
    <t>3/4" PEX CRIMP ELBOW</t>
  </si>
  <si>
    <t xml:space="preserve">BLF901 </t>
  </si>
  <si>
    <t>1" PEX CRIMP ELBOW</t>
    <phoneticPr fontId="3" type="noConversion"/>
  </si>
  <si>
    <t>BLFT38</t>
  </si>
  <si>
    <t>3/8" CRIMP TEE</t>
  </si>
  <si>
    <t>BLFT12</t>
  </si>
  <si>
    <t>1/2" CRIMP TEE</t>
  </si>
  <si>
    <t>BLFT34</t>
  </si>
  <si>
    <t>3/4" CRIMP TEE</t>
  </si>
  <si>
    <t>1" CRIMP TEE</t>
  </si>
  <si>
    <t>BLFT121234</t>
  </si>
  <si>
    <t>1/2" X 1/2" X 3/4" CRIMP TEE</t>
  </si>
  <si>
    <t>BLFT341212</t>
  </si>
  <si>
    <t>3/4" X 1/2" X 1/2" CRIMP TEE</t>
  </si>
  <si>
    <t>BLFT341234</t>
  </si>
  <si>
    <t>3/4" X 1/2" X 3/4" CRIMP TEE</t>
    <phoneticPr fontId="3" type="noConversion"/>
  </si>
  <si>
    <t>BLFT343412</t>
  </si>
  <si>
    <t>3/4" X 3/4" X 1/2" CRIMP TEE</t>
  </si>
  <si>
    <t>BLFT13434</t>
  </si>
  <si>
    <t>1" X 3/4" X 3/4" CRIMP TEE</t>
  </si>
  <si>
    <t>BLFT1341</t>
  </si>
  <si>
    <t>1" X 3/4" X 1" CRIMP TEE</t>
  </si>
  <si>
    <t>BLFT1112</t>
  </si>
  <si>
    <t>1" X 1" X 1/2" CRIMP TEE</t>
  </si>
  <si>
    <t>BLFT1134</t>
  </si>
  <si>
    <t>1" X 1" X 3/4" CRIMP TEE</t>
  </si>
  <si>
    <t>LEAD FREE BRASS CRIMP TEES</t>
  </si>
  <si>
    <t>LEAD FREE BRASS CRIMP ELBOWS</t>
  </si>
  <si>
    <t>LEAD FREE BRASS CRIMP COUPLINGS</t>
  </si>
  <si>
    <t>BAG/PKG PRICE</t>
  </si>
  <si>
    <t>LEAD FREE BRASS CRIMP TEST PLUGS</t>
  </si>
  <si>
    <t>BLFTP38</t>
  </si>
  <si>
    <t>3/8" TEST PLUG CRIMP</t>
  </si>
  <si>
    <t>BLFTP12</t>
  </si>
  <si>
    <t>1/2" TEST PLUG CRIMP</t>
  </si>
  <si>
    <t>BLFTP34</t>
  </si>
  <si>
    <t>3/4" TEST PLUG CRIMP</t>
  </si>
  <si>
    <t xml:space="preserve">BLFTP1 </t>
  </si>
  <si>
    <t>1" TEST PLUG CRIMP</t>
  </si>
  <si>
    <t>BLFMTA12</t>
  </si>
  <si>
    <t>BLFMTA3412</t>
  </si>
  <si>
    <t>BLFMTA1234</t>
  </si>
  <si>
    <t>BLFMTA34</t>
  </si>
  <si>
    <t xml:space="preserve">BLFMTA341 </t>
  </si>
  <si>
    <t>BLFMTA1</t>
  </si>
  <si>
    <t>1" PEX X 1" MPT ADAPTER</t>
  </si>
  <si>
    <t>BLFMSA12</t>
  </si>
  <si>
    <t>BLFMSA34</t>
  </si>
  <si>
    <t>3/4" PEX X 1" FPT ADAPTER</t>
  </si>
  <si>
    <t>BLFFSA12</t>
  </si>
  <si>
    <t>BLFFSA34</t>
  </si>
  <si>
    <t xml:space="preserve">BLFFSA1 </t>
  </si>
  <si>
    <t>PCCR38</t>
  </si>
  <si>
    <t>3/8" CRIMP RING</t>
  </si>
  <si>
    <t>PCCR12</t>
  </si>
  <si>
    <t>1/2" CRIMP RING</t>
  </si>
  <si>
    <t>PCCR34</t>
  </si>
  <si>
    <t>3/4" CRIMP RING</t>
  </si>
  <si>
    <t>PCCR1</t>
  </si>
  <si>
    <t>1" CRIMP RING</t>
  </si>
  <si>
    <t>BPX38300</t>
  </si>
  <si>
    <t>BPX12300</t>
  </si>
  <si>
    <t>BPX12500</t>
  </si>
  <si>
    <t>BPX121000</t>
  </si>
  <si>
    <t>BPX34300</t>
  </si>
  <si>
    <t>BPX34500</t>
  </si>
  <si>
    <t>BPX58500</t>
  </si>
  <si>
    <t>1 Coil</t>
  </si>
  <si>
    <t>PEX-b NON-BARRIER TUBING; RED STICKS</t>
  </si>
  <si>
    <t>PEX-b NON-BARRIER TUBING; WHITE STICKS</t>
  </si>
  <si>
    <t>PEX-b NON-BARRIER TUBING; BLUE STICKS</t>
  </si>
  <si>
    <t>PEX-b NON-BARRIER TUBING; RED COILS</t>
  </si>
  <si>
    <t>PEX-b NON-BARRIER TUBING; BLUE COILS</t>
  </si>
  <si>
    <t>PEX-b NON-BARRIER TUBING; WHITE COILS</t>
  </si>
  <si>
    <t>PPC1238</t>
  </si>
  <si>
    <t>PPC3412</t>
  </si>
  <si>
    <t>PPC134</t>
  </si>
  <si>
    <t>PP903412</t>
  </si>
  <si>
    <t>PPT38</t>
  </si>
  <si>
    <t>PPT12</t>
  </si>
  <si>
    <t>PPT121234</t>
  </si>
  <si>
    <t>PPT34</t>
  </si>
  <si>
    <t>PPT341212</t>
  </si>
  <si>
    <t>PPT341234</t>
  </si>
  <si>
    <t>PPT343412</t>
  </si>
  <si>
    <t>PPT34341</t>
  </si>
  <si>
    <t>PPT1</t>
  </si>
  <si>
    <t>PPT13434</t>
  </si>
  <si>
    <t>PPT1341</t>
  </si>
  <si>
    <t>PPT1112</t>
  </si>
  <si>
    <t>PPT1134</t>
  </si>
  <si>
    <t>PPTP38</t>
  </si>
  <si>
    <t>PPTP12</t>
  </si>
  <si>
    <t>PPTP34</t>
  </si>
  <si>
    <t>BLFC134</t>
  </si>
  <si>
    <t>BLF9058</t>
  </si>
  <si>
    <t>5/8" PEX CRIMP ELBOW</t>
  </si>
  <si>
    <t>1" X 1/2" X 1" CRIMP TEE</t>
  </si>
  <si>
    <t>BLFT1121</t>
  </si>
  <si>
    <t>LEAD FREE BRASS CRIMP MALE THREADED ADAPTERS</t>
  </si>
  <si>
    <t>LEAD FREE BRASS CRIMP FEMALE THREADED ADAPTERS</t>
  </si>
  <si>
    <t>1/2" PEX X 1/2" MPT ADAPTER</t>
  </si>
  <si>
    <t>1/2" PEX X 3/4" MPT ADAPTER</t>
  </si>
  <si>
    <t>3/4" PEX X 1/2" MPT ADAPTER</t>
  </si>
  <si>
    <t>3/4" PEX X 3/4" MPT ADAPTER</t>
  </si>
  <si>
    <t>3/4" PEX X 1" MPT ADAPTER</t>
  </si>
  <si>
    <t>1/2" PEX X 1/2" FPT ADAPTER</t>
  </si>
  <si>
    <t>1/2" PEX X 3/4" FPT ADAPTER</t>
  </si>
  <si>
    <t>3/4" PEX X 1/2" FPT ADAPTER</t>
  </si>
  <si>
    <t>3/4" PEX X 3/4" FPT ADAPTER</t>
  </si>
  <si>
    <t>1" PEX X 1" FPT ADAPTER</t>
  </si>
  <si>
    <t>LEAD FREE BRASS CRIMP MALE THREADED ELBOWS</t>
  </si>
  <si>
    <t>LEAD FREE BRASS CRIMP DROP EAR ELBOWS</t>
  </si>
  <si>
    <t>LEAD FREE BRASS CRIMP MALE SWEAT ADAPTERS</t>
  </si>
  <si>
    <t>LEAD FREE BRASS CRIMP FEMALE SWEAT ADAPTERS</t>
  </si>
  <si>
    <t>LEAD FREE BRASS CRIMP MALE SWEAT ELBOWS</t>
  </si>
  <si>
    <t>LEAD FREE BRASS CRIMP FEMALE SWEAT ELBOWS</t>
  </si>
  <si>
    <t>3/8" PEX X 1/2" COPPER FITTING</t>
  </si>
  <si>
    <t>1/2" PEX X 1/2" COPPER FITTING</t>
  </si>
  <si>
    <t>1/2" PEX X 3/4" COPPER FITTING</t>
  </si>
  <si>
    <t>3/4" PEX X 1/2" COPPER FITTING</t>
  </si>
  <si>
    <t>3/4" PEX X 3/4" COPPER FITTING</t>
  </si>
  <si>
    <t>1" PEX X 1" COPPER FITTING</t>
  </si>
  <si>
    <t>3/8" PEX X 1/2" COPPER TUBE</t>
  </si>
  <si>
    <t>1/2" PEX X 1/2" COPPER TUBE</t>
  </si>
  <si>
    <t>1/2" PEX X 3/4" COPPER TUBE</t>
  </si>
  <si>
    <t>3/4" PEX X 1/2" COPPER TUBE</t>
  </si>
  <si>
    <t>3/4" PEX X 3/4" COPPER TUBE</t>
  </si>
  <si>
    <t>1" PEX X 1" COPPER TUBE</t>
  </si>
  <si>
    <t>3/4" PEX X 1" COPPER TUBE</t>
  </si>
  <si>
    <t>BLFMSA3812</t>
  </si>
  <si>
    <t>BLFMSA1234</t>
  </si>
  <si>
    <t>BLFMSA3412</t>
  </si>
  <si>
    <t>BLFMSA1</t>
  </si>
  <si>
    <t>BLFFSA3812</t>
  </si>
  <si>
    <t>BLFFSA1234</t>
  </si>
  <si>
    <t>BLFFSA3412</t>
  </si>
  <si>
    <t>BLFFSA341</t>
  </si>
  <si>
    <t>1/2" PEX X 1/2" COPPER FITTING 90</t>
  </si>
  <si>
    <t>1/2" PEX X 3/4" COPPER FITTING 90</t>
  </si>
  <si>
    <t>3/4" PEX X 3/4" COPPER FITTING 90</t>
  </si>
  <si>
    <t>1/2" PEX X 1/2" COPPER TUBE 90</t>
  </si>
  <si>
    <t>1/2" PEX X 3/4" COPPER TUBE 90</t>
  </si>
  <si>
    <t>3/4" PEX X 1/2" COPPER TUBE 90</t>
  </si>
  <si>
    <t>3/4" PEX X 3/4" COPPER TUBE 90</t>
  </si>
  <si>
    <t>BPX38500</t>
  </si>
  <si>
    <t>BPX381000</t>
  </si>
  <si>
    <t>BPX58300</t>
  </si>
  <si>
    <t>BPX581000</t>
  </si>
  <si>
    <t>BPX341000</t>
  </si>
  <si>
    <t>PEX-b OXYGEN BARRIER TUBING; RED COILS</t>
  </si>
  <si>
    <t>Tubing: Barrier Sticks</t>
  </si>
  <si>
    <t>BPX1220</t>
  </si>
  <si>
    <t>BPX5820</t>
  </si>
  <si>
    <t>BPX3420</t>
  </si>
  <si>
    <t>BPX120</t>
  </si>
  <si>
    <t>3/8" X 100' PEX-b TUBING; RED COIL</t>
  </si>
  <si>
    <t>3/8" X 300' PEX-b TUBING; RED COIL</t>
  </si>
  <si>
    <t>3/8" X 500' PEX-b TUBING; RED COIL</t>
  </si>
  <si>
    <t>1/2" X 100' PEX-b TUBING; RED COIL</t>
  </si>
  <si>
    <t>1/2" X 300' PEX-b TUBING; RED COIL</t>
  </si>
  <si>
    <t>1/2" X 500' PEX-b TUBING; RED COIL</t>
  </si>
  <si>
    <t>1/2" X 1000' PEX-b TUBING; RED COIL</t>
  </si>
  <si>
    <t>3/4" X 100' PEX-b TUBING; RED COIL</t>
  </si>
  <si>
    <t>3/4" X 300' PEX-b TUBING; RED COIL</t>
  </si>
  <si>
    <t>3/4" X 500' PEX-b TUBING; RED COIL</t>
  </si>
  <si>
    <t>1" X 100' PEX-b TUBING; RED COIL</t>
  </si>
  <si>
    <t>1" X 300' PEX-b TUBING; RED COIL</t>
  </si>
  <si>
    <t>1" X 500' PEX-b TUBING; RED COIL</t>
  </si>
  <si>
    <t>3/8" X 100' PEX-b TUBING; BLUE COIL</t>
  </si>
  <si>
    <t>3/8" X 300' PEX-b TUBING; BLUE COIL</t>
  </si>
  <si>
    <t>3/8" X 500' PEX-b TUBING; BLUE COIL</t>
  </si>
  <si>
    <t>1/2" X 100' PEX-b TUBING; BLUE COIL</t>
  </si>
  <si>
    <t>1/2" X 300' PEX-b TUBING; BLUE COIL</t>
  </si>
  <si>
    <t>1/2" X 500' PEX-b TUBING; BLUE COIL</t>
  </si>
  <si>
    <t>1/2" X 1000' PEX-b TUBING; BLUE COIL</t>
  </si>
  <si>
    <t>3/4" X 100' PEX-b TUBING; BLUE COIL</t>
  </si>
  <si>
    <t>3/4" X 300' PEX-b TUBING; BLUE COIL</t>
  </si>
  <si>
    <t>3/4" X 500' PEX-b TUBING; BLUE COIL</t>
  </si>
  <si>
    <t>1" X 100' PEX-b TUBING; BLUE COIL</t>
  </si>
  <si>
    <t>1" X 300' PEX-b TUBING; BLUE COIL</t>
  </si>
  <si>
    <t>1" X 500' PEX-b TUBING; BLUE COIL</t>
  </si>
  <si>
    <t>3/8" POLY ALLOY CRIMP COUPLING</t>
  </si>
  <si>
    <t>1/2" POLY ALLOY CRIMP COUPLING</t>
  </si>
  <si>
    <t>1/2" x 3/8" POLY ALLOY CRIMP COUPLING</t>
  </si>
  <si>
    <t>3/4" POLY ALLOY CRIMP COUPLING</t>
  </si>
  <si>
    <t>3/4" x 1/2" POLY ALLOY CRIMP COUPLING</t>
  </si>
  <si>
    <t>1" POLY ALLOY CRIMP COUPLING</t>
  </si>
  <si>
    <t>1" x 1/2" POLY ALLOY CRIMP COUPLING</t>
  </si>
  <si>
    <t>1" x 3/4" POLY ALLOY CRIMP COUPLING</t>
  </si>
  <si>
    <t>3/8" POLY ALLOY CRIMP ELBOW</t>
  </si>
  <si>
    <t>1/2" POLY ALLOY CRIMP ELBOW</t>
  </si>
  <si>
    <t>3/4" POLY ALLOY CRIMP ELBOW</t>
  </si>
  <si>
    <t>3/4"x 1/2" POLY ALLOY CRIMP ELBOW</t>
  </si>
  <si>
    <t>1" POLY ALLOY CRIMP ELBOW</t>
  </si>
  <si>
    <t>3/8" POLY ALLOY TEE</t>
  </si>
  <si>
    <t>1/2" POLY ALLOY TEE</t>
  </si>
  <si>
    <t>1/2" x 1/2" x 3/4" POLY ALLOY TEE</t>
  </si>
  <si>
    <t>3/4" POLY ALLOY TEE</t>
  </si>
  <si>
    <t>3/4" x 1/2" x 1/2" POLY ALLOY TEE</t>
  </si>
  <si>
    <t>3/4" x 1/2" x 3/4" POLY ALLOY TEE</t>
  </si>
  <si>
    <t>3/4" x 3/4" x 1/2" POLY ALLOY TEE</t>
  </si>
  <si>
    <t>3/4" x 3/4" x 1" POLY ALLOY TEE</t>
  </si>
  <si>
    <t>1" POLY ALLOY TEE</t>
  </si>
  <si>
    <t>1" x 3/4" x 3/4" POLY ALLOY TEE</t>
  </si>
  <si>
    <t>1" x 3/4"x 1" POLY ALLOY TEE</t>
  </si>
  <si>
    <t>1" x 1" x 1/2" POLY ALLOY TEE</t>
  </si>
  <si>
    <t>1" x 1" x 3/4" POLY ALLOY TEE</t>
  </si>
  <si>
    <t>POLY ALLOY CRIMP COUPLINGS</t>
  </si>
  <si>
    <t>POLY ALLOY CRIMP ELBOWS</t>
  </si>
  <si>
    <t>POLY ALLOY CRIMP TEES</t>
  </si>
  <si>
    <t>3/8" POLY ALLOY PLUG</t>
  </si>
  <si>
    <t>1/2" POLY ALLOY PLUG</t>
  </si>
  <si>
    <t>3/4" POLY ALLOY PLUG</t>
  </si>
  <si>
    <t>1" POLY ALLOY PLUG</t>
  </si>
  <si>
    <t>POLY ALLOY CRIMP PLUGS</t>
  </si>
  <si>
    <t>1" PEX x 1" MPT POLY ALLOY MPT ADAPTER</t>
  </si>
  <si>
    <t>3/4" PEX x 1/2" MPT POLY ALLOY MPT ADAPTER</t>
  </si>
  <si>
    <t>3/4 PEX X 3/4" MPT POLY ALLOY MPT ADAPTER</t>
  </si>
  <si>
    <t>1/2" PEX x 3/4" MPT POLY ALLOY MPT ADAPTER</t>
  </si>
  <si>
    <t>1/2" PEX x 1/2" MPT POLY ALLOY MPT ELBOW</t>
  </si>
  <si>
    <t>3/4" PEX x 3/4" MPT POLY ALLOY MPT ELBOW</t>
  </si>
  <si>
    <t>3/4" PEX x 1/2" MPT POLY ALLOY MPT ELBOW</t>
  </si>
  <si>
    <t>1/2 PEX x 1/2" FPT POLY ALLOY FPT  ADAPTER</t>
  </si>
  <si>
    <t>POLY ALLOY CRIMP FEMALE SWIVEL ADAPTERS</t>
  </si>
  <si>
    <t>PPSWFA1234H</t>
  </si>
  <si>
    <t>PPSWFA34H</t>
  </si>
  <si>
    <t>1/2" PEX x 3/4" NPSM POLY ALLOY SWIVEL</t>
  </si>
  <si>
    <t>3/4" PEX x 3/4" NPSM POLY ALLOY SWIVEL</t>
  </si>
  <si>
    <t>COPPER CRIMP RINGS</t>
  </si>
  <si>
    <t>FN16HMSS2</t>
  </si>
  <si>
    <t>FN16HMSS3</t>
  </si>
  <si>
    <t>FN16HMSS4</t>
  </si>
  <si>
    <t>FN16HMSS5</t>
  </si>
  <si>
    <t>FN16HMSS6</t>
  </si>
  <si>
    <t>FN16HMSS7</t>
  </si>
  <si>
    <t>FN16HMSS8</t>
  </si>
  <si>
    <t>FN16HMSS9</t>
  </si>
  <si>
    <t>FN16HMSS10</t>
  </si>
  <si>
    <t>FN16HMSS11</t>
  </si>
  <si>
    <t>FN16HMSS12</t>
  </si>
  <si>
    <t>MANIFOLD COMPRESSION ADAPTERS FOR PEX TUBING</t>
  </si>
  <si>
    <t>MANIFOLD COMPRESSION ADAPTERS FOR PEX-AL-PEX TUBING</t>
  </si>
  <si>
    <t>APT3834</t>
  </si>
  <si>
    <t>3/8" PEX x 3/4" MANIFOLD ADAPTER</t>
  </si>
  <si>
    <t>1/2" PEX x 3/4" MANIFOLD ADAPTER</t>
  </si>
  <si>
    <t>3/4" PEX x 3/4" MANIFOLD ADAPTER</t>
  </si>
  <si>
    <t>APT1234</t>
  </si>
  <si>
    <t>APT5834</t>
  </si>
  <si>
    <t>APAP3834</t>
  </si>
  <si>
    <t>APAP1234</t>
  </si>
  <si>
    <t>APAP5834</t>
  </si>
  <si>
    <t>APAP134</t>
  </si>
  <si>
    <t>3/8" PEX-AL-PEX x 3/4" MANIFOLD ADAPTER</t>
  </si>
  <si>
    <t>1/2" PEX-AL-PEX x 3/4" MANIFOLD ADAPTER</t>
  </si>
  <si>
    <t>3/4" PEX-AL-PEX x 3/4" MANIFOLD ADAPTER</t>
  </si>
  <si>
    <t>1" PEX-AL-PEX x 3/4" MANIFOLD ADAPTER</t>
  </si>
  <si>
    <t>MANIFOLD END PLUG</t>
  </si>
  <si>
    <t>EP1</t>
  </si>
  <si>
    <t>MANIFOLD CAP, MALE</t>
  </si>
  <si>
    <t>MANIFOLD CAP, FEMALE</t>
  </si>
  <si>
    <t>MC1</t>
  </si>
  <si>
    <t>FC34</t>
  </si>
  <si>
    <t>1" MANIFOLD END PLUG</t>
  </si>
  <si>
    <t>1" MANIFOLD CAP, MALE</t>
  </si>
  <si>
    <t>3/4" MANIFOLD CAP, FEMALE</t>
  </si>
  <si>
    <t>MANIFOLD BRACKET</t>
  </si>
  <si>
    <t>BBHM</t>
  </si>
  <si>
    <t>FN16 MANIFOLD BRACKET</t>
  </si>
  <si>
    <t>TUBING CUTTERS</t>
  </si>
  <si>
    <t>PTSC1</t>
  </si>
  <si>
    <t>1/2"-3/4" TUBING CUTTER</t>
  </si>
  <si>
    <t>3/8" CRIMP RINGS</t>
  </si>
  <si>
    <t>1/2" CRIMP RINGS</t>
  </si>
  <si>
    <t>3/4" CRIMP RINGS</t>
  </si>
  <si>
    <t>1" CRIMP RINGS</t>
  </si>
  <si>
    <t>PPC112</t>
  </si>
  <si>
    <t>BLFT1</t>
  </si>
  <si>
    <t>POLY ALLOY CRIMP MALE THREADED ADAPTERS</t>
  </si>
  <si>
    <t>POLY ALLOY CRIMP FEMALE THREADED ADAPTERS</t>
  </si>
  <si>
    <t>BLFDE9012</t>
  </si>
  <si>
    <t>BLFDE903412</t>
  </si>
  <si>
    <t>BLFDE9034</t>
  </si>
  <si>
    <t>BLFTP58</t>
  </si>
  <si>
    <t>5/8" TEST PLUG CRIMP</t>
  </si>
  <si>
    <t>PPC38</t>
  </si>
  <si>
    <t>PPC12</t>
  </si>
  <si>
    <t>PPC34</t>
  </si>
  <si>
    <t>PPC1</t>
  </si>
  <si>
    <t>PP9038</t>
  </si>
  <si>
    <t>PP9012</t>
  </si>
  <si>
    <t>PP9034</t>
  </si>
  <si>
    <t>PP901</t>
  </si>
  <si>
    <t>PPMTA1234</t>
  </si>
  <si>
    <t>PPMTA3412</t>
  </si>
  <si>
    <t>PPMT903412</t>
  </si>
  <si>
    <t>BLFMT9012</t>
  </si>
  <si>
    <t>BLFMT901234</t>
  </si>
  <si>
    <t>BLFMT9034</t>
  </si>
  <si>
    <t>BLFMT90134</t>
  </si>
  <si>
    <t>BLFFTA12</t>
  </si>
  <si>
    <t>BLFFTA1234</t>
  </si>
  <si>
    <t>BLFFTA3412</t>
  </si>
  <si>
    <t>BLFFTA34</t>
  </si>
  <si>
    <t>BLFFTA341</t>
  </si>
  <si>
    <t xml:space="preserve">BLFFTA1 </t>
  </si>
  <si>
    <t>POLY ALLOY CRIMP MALE THREADED ELBOW</t>
  </si>
  <si>
    <t>BLFFS9012</t>
  </si>
  <si>
    <t>BLFFS901234</t>
  </si>
  <si>
    <t>BLFFS903412</t>
  </si>
  <si>
    <t>BLFFS9034</t>
  </si>
  <si>
    <t>BLFMS9012</t>
  </si>
  <si>
    <t>BLFMS901234</t>
  </si>
  <si>
    <t>BLFMS9034</t>
  </si>
  <si>
    <t>BLFC3412</t>
  </si>
  <si>
    <t>3/4" X 1/2" PEX LEAD FREE BRASS COUPLING</t>
  </si>
  <si>
    <t>1" X 3/4" PEX LEAD FREE BRASS COUPLING</t>
  </si>
  <si>
    <t>1" PEX X 3/4" MPT ADAPTER</t>
  </si>
  <si>
    <t>BPX1300</t>
  </si>
  <si>
    <t>BPX1500</t>
  </si>
  <si>
    <t>PPTP1</t>
  </si>
  <si>
    <t>1" PEX X 1" FPT POLY ALLOY FPT ADAPTER</t>
  </si>
  <si>
    <t>3/4" PEX x 3/4" FPT POLY ALLOY FPT ADAPTER</t>
  </si>
  <si>
    <t>PPMTA12</t>
  </si>
  <si>
    <t>PPMTA34</t>
  </si>
  <si>
    <t>PPMTA1</t>
  </si>
  <si>
    <t>PPMT9012</t>
  </si>
  <si>
    <t>PPMT9034</t>
  </si>
  <si>
    <t>PPFTA12</t>
  </si>
  <si>
    <t>PPFTA34</t>
  </si>
  <si>
    <t>PPFTA1</t>
  </si>
  <si>
    <t>APT34</t>
  </si>
  <si>
    <t>5/8" PEX x 3/4" MANIFOLD ADAPTER</t>
  </si>
  <si>
    <t>5/8" PEX-AL-PEX x 3/4" MANIFOLD ADAPTER</t>
  </si>
  <si>
    <t>APAP34</t>
  </si>
  <si>
    <t>POLY ALLOY CRIMP MANIFOLDS</t>
  </si>
  <si>
    <t>PPM3412234</t>
  </si>
  <si>
    <t>PPM3412300</t>
  </si>
  <si>
    <t>PPM3412334</t>
  </si>
  <si>
    <t>PPM3412400</t>
  </si>
  <si>
    <t>PPM3412434</t>
  </si>
  <si>
    <t>PPM1012600</t>
  </si>
  <si>
    <t>PPM3412634</t>
  </si>
  <si>
    <t>CRIMP OPEN END, POLY ALLOY, OUTLETS: 2; 3/4" x 1/2"</t>
  </si>
  <si>
    <t>CRIMP CLOSED END, POLY ALLOY, OUTLETS: 3; 3/4" x 1/2"</t>
  </si>
  <si>
    <t>CRIMP OPEN END, POLY ALLOY, OUTLETS: 3; 3/4 x 1/2"</t>
  </si>
  <si>
    <t>CRIMP CLOSED END, POLY ALLOY, OUTLETS: 4; 3/4" x 1/2"</t>
  </si>
  <si>
    <t>CRIMP CLOSED END, POLY ALLOY, OUTLETS: 6; 1" x 1/2"</t>
  </si>
  <si>
    <t>CRIMP OPEN END, POLY ALLOY, OUTLETS: 4; 3/4" x 1/2"</t>
  </si>
  <si>
    <t>CRIMP OPEN END, POLY ALLOY, OUTLETS: 6; 3/4" x 1/2"</t>
  </si>
  <si>
    <t>1/2 PEX x 1/2" MPT POLY ALLOY MPT  ADAPTER</t>
  </si>
  <si>
    <t>Poly Alloy Crimp Fittings</t>
  </si>
  <si>
    <t>Lead Free Brass Crimp Fittings</t>
  </si>
  <si>
    <t>Crimp Rings and Pex Sleeves</t>
  </si>
  <si>
    <t>STAINLESS STEEL SLEEVES</t>
  </si>
  <si>
    <t>1/2" STAINLESS STEEL SLEEVE</t>
  </si>
  <si>
    <t>3/4" STAINLESS STEEL SLEEVE</t>
  </si>
  <si>
    <t>1" STAINLESS STEEL SLEEVE</t>
  </si>
  <si>
    <t>PSSS12</t>
  </si>
  <si>
    <t>PSSS34</t>
  </si>
  <si>
    <t>PSSS1</t>
  </si>
  <si>
    <t>ACCESSORIES</t>
  </si>
  <si>
    <t>RIIFO</t>
  </si>
  <si>
    <t>3/8" X 1000' PEX-b TUBING; BLUE COIL</t>
  </si>
  <si>
    <t>BPX34100</t>
  </si>
  <si>
    <t>BPX12100</t>
  </si>
  <si>
    <t>BLFT34341</t>
  </si>
  <si>
    <t>3/4" X 3/4" X 1" CRIMP TEE</t>
  </si>
  <si>
    <t>BLFMTA134</t>
  </si>
  <si>
    <t>BLFDE901234</t>
  </si>
  <si>
    <t>PPSWFA12W</t>
  </si>
  <si>
    <t>PXBLFBV12</t>
  </si>
  <si>
    <t>PXBLFBV34</t>
  </si>
  <si>
    <t>PXBLFBV1</t>
  </si>
  <si>
    <t>1/2" PEX x 1/2" NPSM POLY ALLOY SWIVEL</t>
  </si>
  <si>
    <t>3/8" X 1000' PEX-b TUBING; RED COIL</t>
  </si>
  <si>
    <t>Lead Free Brass Press Fittings</t>
  </si>
  <si>
    <t>LEAD FREE BRASS PRESS COUPLINGS</t>
  </si>
  <si>
    <t>LEAD FREE BRASS PRESS ELBOWS</t>
  </si>
  <si>
    <t>1/2" PEX PRESS ELBOW</t>
  </si>
  <si>
    <t>3/4" PEX PRESS ELBOW</t>
  </si>
  <si>
    <t>1" PEX PRESS ELBOW</t>
  </si>
  <si>
    <t>LEAD FREE BRASS PRESS TEES</t>
  </si>
  <si>
    <t>1/2" PRESS TEE</t>
  </si>
  <si>
    <t>1/2" X 1/2" X 3/4" PRESS TEE</t>
  </si>
  <si>
    <t>3/4" PRESS TEE</t>
  </si>
  <si>
    <t>3/4" X 1/2" X 1/2" PRESS TEE</t>
  </si>
  <si>
    <t>3/4" X 1/2" X 3/4" PRESS TEE</t>
  </si>
  <si>
    <t>3/4" X 3/4" X 1/2" PRESS TEE</t>
  </si>
  <si>
    <t>1" PRESS TEE</t>
  </si>
  <si>
    <t>1" X 1/2" X 1" PRESS TEE</t>
  </si>
  <si>
    <t>1" X 3/4" X 3/4" PRESS TEE</t>
  </si>
  <si>
    <t>1" X 3/4" X 1" PRESS TEE</t>
  </si>
  <si>
    <t>1" X 1" X 1/2" PRESS TEE</t>
  </si>
  <si>
    <t>1" X 1" X 3/4" PRESS TEE</t>
  </si>
  <si>
    <t>LEAD FREE BRASS PRESS TEST PLUGS</t>
  </si>
  <si>
    <t>3/8" TEST PLUG PRESS</t>
  </si>
  <si>
    <t>1/2" TEST PLUG PRESS</t>
  </si>
  <si>
    <t>5/8" TEST PLUG PRESS</t>
  </si>
  <si>
    <t>3/4" TEST PLUG PRESS</t>
  </si>
  <si>
    <t>1" TEST PLUG PRESS</t>
  </si>
  <si>
    <t>LEAD FREE BRASS PRESS MALE THREADED ADAPTERS</t>
  </si>
  <si>
    <t>LEAD FREE BRASS PRESS MALE THREADED ELBOWS</t>
  </si>
  <si>
    <t>LEAD FREE BRASS PRESS FEMALE THREADED ADAPTERS</t>
  </si>
  <si>
    <t>LEAD FREE BRASS PRESS DROP EAR ELBOWS</t>
  </si>
  <si>
    <t>LEAD FREE BRASS PRESS MALE SWEAT ADAPTERS</t>
  </si>
  <si>
    <t>LEAD FREE BRASS PRESS MALE SWEAT ELBOWS</t>
  </si>
  <si>
    <t>LEAD FREE BRASS PRESS FEMALE SWEAT ADAPTERS</t>
  </si>
  <si>
    <t>LEAD FREE BRASS PRESS FEMALE SWEAT ELBOWS</t>
  </si>
  <si>
    <t>XC38</t>
  </si>
  <si>
    <t>XC12</t>
  </si>
  <si>
    <t>XC1238</t>
  </si>
  <si>
    <t>XC34</t>
  </si>
  <si>
    <t>XC3412</t>
  </si>
  <si>
    <t xml:space="preserve">XC1 </t>
  </si>
  <si>
    <t>XC134</t>
  </si>
  <si>
    <t>X9012</t>
  </si>
  <si>
    <t xml:space="preserve">X9034 </t>
  </si>
  <si>
    <t xml:space="preserve">X901 </t>
  </si>
  <si>
    <t>XT12</t>
  </si>
  <si>
    <t>XT121234</t>
  </si>
  <si>
    <t>XT34</t>
  </si>
  <si>
    <t>XT341212</t>
  </si>
  <si>
    <t>XT341234</t>
  </si>
  <si>
    <t>XT343412</t>
  </si>
  <si>
    <t>XT1</t>
  </si>
  <si>
    <t>XT1121</t>
  </si>
  <si>
    <t>XT13434</t>
  </si>
  <si>
    <t>XT1341</t>
  </si>
  <si>
    <t>XT1112</t>
  </si>
  <si>
    <t>XT1134</t>
  </si>
  <si>
    <t>XTP38</t>
  </si>
  <si>
    <t>XTP12</t>
  </si>
  <si>
    <t>XTP58</t>
  </si>
  <si>
    <t>XTP34</t>
  </si>
  <si>
    <t xml:space="preserve">XTP1 </t>
  </si>
  <si>
    <t>XMTA12</t>
  </si>
  <si>
    <t>XMTA1234</t>
  </si>
  <si>
    <t>XMTA34</t>
  </si>
  <si>
    <t>XMTA3412</t>
  </si>
  <si>
    <t xml:space="preserve">XMTA341 </t>
  </si>
  <si>
    <t>XMTA1</t>
  </si>
  <si>
    <t>XMTA134</t>
  </si>
  <si>
    <t>XMT9012</t>
  </si>
  <si>
    <t>XMT901234</t>
  </si>
  <si>
    <t>XMT9034</t>
  </si>
  <si>
    <t>XFTA12</t>
  </si>
  <si>
    <t>XFTA1234</t>
  </si>
  <si>
    <t>XFTA34</t>
  </si>
  <si>
    <t>XFTA3412</t>
  </si>
  <si>
    <t xml:space="preserve">XFTA1 </t>
  </si>
  <si>
    <t>XDE9012</t>
  </si>
  <si>
    <t>XDE903412</t>
  </si>
  <si>
    <t>XDE9034</t>
  </si>
  <si>
    <t>XMSA12</t>
  </si>
  <si>
    <t>XMSA1234</t>
  </si>
  <si>
    <t>XMSA3412</t>
  </si>
  <si>
    <t>XMSA34</t>
  </si>
  <si>
    <t>XMSA1</t>
  </si>
  <si>
    <t>XMS9012</t>
  </si>
  <si>
    <t>XMS901234</t>
  </si>
  <si>
    <t>XMS9034</t>
  </si>
  <si>
    <t>XFSA3812</t>
  </si>
  <si>
    <t>XFSA12</t>
  </si>
  <si>
    <t>XFSA1234</t>
  </si>
  <si>
    <t>XFSA3412</t>
  </si>
  <si>
    <t>XFSA34</t>
  </si>
  <si>
    <t>XFSA341</t>
  </si>
  <si>
    <t xml:space="preserve">XFSA1 </t>
  </si>
  <si>
    <t>XFS901234</t>
  </si>
  <si>
    <t>XFS9034</t>
  </si>
  <si>
    <t>XC5</t>
  </si>
  <si>
    <t>XC51</t>
  </si>
  <si>
    <t>XC534</t>
  </si>
  <si>
    <t>XC6</t>
  </si>
  <si>
    <t>XC61</t>
  </si>
  <si>
    <t>XC634</t>
  </si>
  <si>
    <t>XC65</t>
  </si>
  <si>
    <t>XC8</t>
  </si>
  <si>
    <t>XC86</t>
  </si>
  <si>
    <t>1-1/4" PEX LEAD FREE BRASS COUPLING</t>
  </si>
  <si>
    <t>1-1/4" X 1" PEX LEAD FREE BRASS COUPLING</t>
  </si>
  <si>
    <t>1-1/4" X 3/4" PEX LEAD FREE BRASS COUPLING</t>
  </si>
  <si>
    <t>1-1/2" PEX LEAD FREE BRASS COUPLING</t>
  </si>
  <si>
    <t>1-1/2" X 1" PEX LEAD FREE BRASS COUPLING</t>
  </si>
  <si>
    <t>1-1/2" X 3/4" PEX LEAD FREE BRASS COUPLING</t>
  </si>
  <si>
    <t>1-1/2" X 1-1/4" PEX LEAD FREE BRASS COUPLING</t>
  </si>
  <si>
    <t>2" PEX LEAD FREE BRASS COUPLING</t>
  </si>
  <si>
    <t>2" X 1-1/2" PEX LEAD FREE BRASS COUPLING</t>
  </si>
  <si>
    <t>X905</t>
  </si>
  <si>
    <t xml:space="preserve">X906 </t>
  </si>
  <si>
    <t>X908</t>
  </si>
  <si>
    <t>1-1/4" PEX PRESS ELBOW</t>
  </si>
  <si>
    <t>1-1/2" PEX PRESS ELBOW</t>
  </si>
  <si>
    <t>2" PEX PRESS ELBOW</t>
  </si>
  <si>
    <t>5 Sticks</t>
  </si>
  <si>
    <t>POLYBUTYLENE CRIMP COUPLING KITS</t>
  </si>
  <si>
    <t>BLFPBA12</t>
  </si>
  <si>
    <t>BLFPBA34</t>
  </si>
  <si>
    <t>LEAD FREE BRASS FULL PORT BALL VALVES</t>
  </si>
  <si>
    <t>1/2" BALL VALVE</t>
  </si>
  <si>
    <t>3/4" BALL VALVE</t>
  </si>
  <si>
    <t>1" BALL VALVE</t>
  </si>
  <si>
    <t>XT13412</t>
  </si>
  <si>
    <t>XT11212</t>
  </si>
  <si>
    <t>XT5</t>
  </si>
  <si>
    <t>XT511</t>
  </si>
  <si>
    <t>XT5134</t>
  </si>
  <si>
    <t>XT551</t>
  </si>
  <si>
    <t>XT5534</t>
  </si>
  <si>
    <t>XT6</t>
  </si>
  <si>
    <t>XT611</t>
  </si>
  <si>
    <t>XT6134</t>
  </si>
  <si>
    <t>XT661</t>
  </si>
  <si>
    <t>XT6634</t>
  </si>
  <si>
    <t>XT665</t>
  </si>
  <si>
    <t>XT8</t>
  </si>
  <si>
    <t>XT861</t>
  </si>
  <si>
    <t>XT865</t>
  </si>
  <si>
    <t>1" X 1/2" X 1/2" PRESS TEE</t>
  </si>
  <si>
    <t>1" X 3/4" X 1/2" PRESS TEE</t>
  </si>
  <si>
    <t>1-1/4" PRESS TEE</t>
  </si>
  <si>
    <t>1-1/4" X 1" X 1" PRESS TEE</t>
  </si>
  <si>
    <t>1-1/4" X 1" X 3/4" PRESS TEE</t>
  </si>
  <si>
    <t>1-1/4" X 1-1/4" X 1" PRESS TEE</t>
  </si>
  <si>
    <t>1-1/4" X 1-1/4" X 3/4" PRESS TEE</t>
  </si>
  <si>
    <t>1-1/2" PRESS TEE</t>
  </si>
  <si>
    <t>1-1/2" X 1" X 1" PRESS TEE</t>
  </si>
  <si>
    <t>1-1/2" X 1" X 3/4" PRESS TEE</t>
  </si>
  <si>
    <t>1-1/2" X 1-1/2" X 1" PRESS TEE</t>
  </si>
  <si>
    <t>1-1/2" X 1-1/2" X 3/4" PRESS TEE</t>
  </si>
  <si>
    <t>1-1/2" X 1-1/2" X 1-1/4" PRESS TEE</t>
  </si>
  <si>
    <t>2" PRESS TEE</t>
  </si>
  <si>
    <t>2" X 1-1/2" X 1" PRESS TEE</t>
  </si>
  <si>
    <t>2" X 1-1/2" X 1-1/4" PRESS TEE</t>
  </si>
  <si>
    <t xml:space="preserve">XTP5 </t>
  </si>
  <si>
    <t xml:space="preserve">XTP6 </t>
  </si>
  <si>
    <t>XTP8</t>
  </si>
  <si>
    <t>1-1/4" TEST PLUG PRESS</t>
  </si>
  <si>
    <t>1-1/2" TEST PLUG PRESS</t>
  </si>
  <si>
    <t>2" TEST PLUG PRESS</t>
  </si>
  <si>
    <t>XMTA3812</t>
  </si>
  <si>
    <t>XMTA345</t>
  </si>
  <si>
    <t>3/4" PEX X 1-1/4" MPT ADAPTER</t>
  </si>
  <si>
    <t>3/8" PEX X 1/2" MPT ADAPTER</t>
  </si>
  <si>
    <t>XMTA15</t>
  </si>
  <si>
    <t>1" PEX X 1-1/4" MPT ADAPTER</t>
  </si>
  <si>
    <t xml:space="preserve">XMTA5 </t>
  </si>
  <si>
    <t>1-1/4" PEX X 1-1/4" MPT ADAPTER</t>
  </si>
  <si>
    <t>XMTA6</t>
  </si>
  <si>
    <t>XMTA8</t>
  </si>
  <si>
    <t>1-1/2" PEX X 1-1/2" MPT ADAPTER</t>
  </si>
  <si>
    <t>2" PEX X 2" MPT ADAPTER</t>
  </si>
  <si>
    <t>XMT90341</t>
  </si>
  <si>
    <t>XMT90345</t>
  </si>
  <si>
    <t>XMT901</t>
  </si>
  <si>
    <t>XMT9015</t>
  </si>
  <si>
    <t>XMT905</t>
  </si>
  <si>
    <t>XMT906</t>
  </si>
  <si>
    <t>XMT908</t>
  </si>
  <si>
    <t>XFTA134</t>
  </si>
  <si>
    <t>XFTA5</t>
  </si>
  <si>
    <t xml:space="preserve">XFTA6 </t>
  </si>
  <si>
    <t>XFTA8</t>
  </si>
  <si>
    <t>1" PEX X 3/4" FPT ADAPTER</t>
  </si>
  <si>
    <t>1-1/4" PEX X 1-1/4" FPT ADAPTER</t>
  </si>
  <si>
    <t>1-1/2" PEX X 1-1/2" FPT ADAPTER</t>
  </si>
  <si>
    <t>2" PEX X 2" FPT ADAPTER</t>
  </si>
  <si>
    <t>XMSA341</t>
  </si>
  <si>
    <t>3/4" PEX X 1" COPPER FITTING</t>
  </si>
  <si>
    <t>XMSA5</t>
  </si>
  <si>
    <t>XMSA6</t>
  </si>
  <si>
    <t>XMSA8</t>
  </si>
  <si>
    <t>1-1/4" PEX X 1-1/4" COPPER FITTING</t>
  </si>
  <si>
    <t>1-1/2" PEX X 1-1/2" COPPER FITTING</t>
  </si>
  <si>
    <t>2" PEX X 2" COPPER FITTING</t>
  </si>
  <si>
    <t xml:space="preserve">XFSA5 </t>
  </si>
  <si>
    <t>XFSA6</t>
  </si>
  <si>
    <t>XFSA8</t>
  </si>
  <si>
    <t>1-1/4" PEX X 1-1/4" COPPER TUBE</t>
  </si>
  <si>
    <t>1-1/2" PEX X 1-1/2" COPPER TUBE</t>
  </si>
  <si>
    <t>2" PEX X 2" COPPER TUBE</t>
  </si>
  <si>
    <t>PCC12</t>
  </si>
  <si>
    <t>PCC34</t>
  </si>
  <si>
    <t xml:space="preserve">PCC1 </t>
  </si>
  <si>
    <t>1/2" PEX X PB CRIMP COUPLING KIT</t>
  </si>
  <si>
    <t>3/4" PEX X PB CRIMP COUPLING KIT</t>
  </si>
  <si>
    <t>1/2" CINCH CLAMP</t>
  </si>
  <si>
    <t>3/4" CINCH CLAMP</t>
  </si>
  <si>
    <t>1" CINCH CLAMP</t>
  </si>
  <si>
    <t>CINCH CLAMPS</t>
  </si>
  <si>
    <t>PCC38</t>
  </si>
  <si>
    <t>3/8" CINCH CLAMP</t>
  </si>
  <si>
    <t>PPSW9012W</t>
  </si>
  <si>
    <t>PPSW9034H</t>
  </si>
  <si>
    <t>1/2" PEX x 1/2" NPSM POLY ALLOY SWIVEL ELBOW</t>
  </si>
  <si>
    <t>3/4" PEX x 3/4" NPSM POLY ALLOY SWIVEL ELBOW</t>
  </si>
  <si>
    <t>STAINLESS STEEL HEATING/COOLING MANIFOLDS</t>
  </si>
  <si>
    <t>PXu38100R</t>
  </si>
  <si>
    <t>PXu38300R</t>
  </si>
  <si>
    <t>PXu38500R</t>
  </si>
  <si>
    <t>PXu381000R</t>
  </si>
  <si>
    <t>PXu12100R</t>
  </si>
  <si>
    <t>PXu12300R</t>
  </si>
  <si>
    <t>PXu12500R</t>
  </si>
  <si>
    <t>PXu121000R</t>
  </si>
  <si>
    <t>PXu34100R</t>
  </si>
  <si>
    <t>PXu34300R</t>
  </si>
  <si>
    <t>PXu34500R</t>
  </si>
  <si>
    <t>PXu1100R</t>
  </si>
  <si>
    <t>PXu1300R</t>
  </si>
  <si>
    <t>PXu1500R</t>
  </si>
  <si>
    <t>PXu38100B</t>
  </si>
  <si>
    <t>PXu38300B</t>
  </si>
  <si>
    <t>PXu38500B</t>
  </si>
  <si>
    <t>PXu381000B</t>
  </si>
  <si>
    <t>PXu12100B</t>
  </si>
  <si>
    <t>PXu12300B</t>
  </si>
  <si>
    <t>PXu12500B</t>
  </si>
  <si>
    <t>PXu121000B</t>
  </si>
  <si>
    <t>PXu34100B</t>
  </si>
  <si>
    <t>PXu34300B</t>
  </si>
  <si>
    <t>PXu34500B</t>
  </si>
  <si>
    <t>PXu1100B</t>
  </si>
  <si>
    <t>PXu1300B</t>
  </si>
  <si>
    <t>PXu1500B</t>
  </si>
  <si>
    <t>PXu14100W</t>
  </si>
  <si>
    <t>PXu38100W</t>
  </si>
  <si>
    <t>PXu38300W</t>
  </si>
  <si>
    <t>PXu38500W</t>
  </si>
  <si>
    <t>PXu381000W</t>
  </si>
  <si>
    <t>PXu12100W</t>
  </si>
  <si>
    <t>PXu12300W</t>
  </si>
  <si>
    <t>PXu12500W</t>
  </si>
  <si>
    <t>PXu121000W</t>
  </si>
  <si>
    <t>PXu34100W</t>
  </si>
  <si>
    <t>PXu34300W</t>
  </si>
  <si>
    <t>PXu34500W</t>
  </si>
  <si>
    <t>PXu1100W</t>
  </si>
  <si>
    <t>PXu1300W</t>
  </si>
  <si>
    <t>PXu1500W</t>
  </si>
  <si>
    <t>PXu1210R</t>
  </si>
  <si>
    <t>PXu1220R</t>
  </si>
  <si>
    <t>PXu3410R</t>
  </si>
  <si>
    <t>PXu3420R</t>
  </si>
  <si>
    <t>PXu120R</t>
  </si>
  <si>
    <t>PXu1210B</t>
  </si>
  <si>
    <t>PXu1220B</t>
  </si>
  <si>
    <t>PXu3410B</t>
  </si>
  <si>
    <t>PXu3420B</t>
  </si>
  <si>
    <t>PXu120B</t>
  </si>
  <si>
    <t>PXu1210W</t>
  </si>
  <si>
    <t>PXu1220W</t>
  </si>
  <si>
    <t>PXu3410W</t>
  </si>
  <si>
    <t>PXu3420W</t>
  </si>
  <si>
    <t>PXu120W</t>
  </si>
  <si>
    <t>PXu620W</t>
  </si>
  <si>
    <t>PXu820W</t>
  </si>
  <si>
    <t>BLFMSA5812</t>
  </si>
  <si>
    <t>5/8" PEX X 1/2" COPPER FITTING</t>
  </si>
  <si>
    <t>BLFFTA5812</t>
  </si>
  <si>
    <t>5/8" PEX X 1/2" FPT ADAPTER</t>
  </si>
  <si>
    <t>BLFFSA5812</t>
  </si>
  <si>
    <t>5/8" PEX X 1/2" COPPER TUBE</t>
  </si>
  <si>
    <t>BLFMS905834</t>
  </si>
  <si>
    <t>5/8" PEX X 3/4" COPPER FITTING 90</t>
  </si>
  <si>
    <t>PCCR58</t>
  </si>
  <si>
    <t>5/8" CRIMP RING</t>
  </si>
  <si>
    <t>Tubing: PEX-AL-PEX Coils</t>
  </si>
  <si>
    <t>PALPX12300</t>
  </si>
  <si>
    <t>PALPX12500</t>
  </si>
  <si>
    <t>PALPX121000</t>
  </si>
  <si>
    <t>PXu520W</t>
  </si>
  <si>
    <t>BPX58400</t>
  </si>
  <si>
    <t>BLFC58</t>
  </si>
  <si>
    <t>5/8" PEX LEAD FREE BRASS COUPLING</t>
  </si>
  <si>
    <t>BLF901238</t>
  </si>
  <si>
    <t>1/2" x 3/8" PEX CRIMP ELBOW</t>
  </si>
  <si>
    <t>BLFDE903812</t>
  </si>
  <si>
    <t>3/8" PEX X 1/2" FPT ADAPTER</t>
  </si>
  <si>
    <t>BLFMSA341</t>
  </si>
  <si>
    <t>BLFFS901</t>
  </si>
  <si>
    <t>1" PEX X 1" COPPER TUBE 90</t>
  </si>
  <si>
    <t>PCC58</t>
  </si>
  <si>
    <t>5/8" CINCH CLAMP</t>
  </si>
  <si>
    <t>MANIFOLD-MANIFOLD ADAPTER</t>
  </si>
  <si>
    <t>BLFMMAPT1</t>
  </si>
  <si>
    <t>HMDS</t>
  </si>
  <si>
    <t>MANIFOLD ANGLE BALL VALVE WITH TEMPERATURE GAUGE</t>
  </si>
  <si>
    <t>HM90BVR</t>
  </si>
  <si>
    <t>HM90BVB</t>
  </si>
  <si>
    <t>Tubing: PEX-b Non-Barrier Coils</t>
  </si>
  <si>
    <t>Tubing: PEX-b Non-Barrier Sticks</t>
  </si>
  <si>
    <t>PXu18100W</t>
  </si>
  <si>
    <t>PALPX58400</t>
  </si>
  <si>
    <t>PEX-AL-PEX TUBING; ORANGE COILS</t>
  </si>
  <si>
    <t>1/2" X 300' PEX-AL-PEX TUBING; ORANGE COIL</t>
  </si>
  <si>
    <t>1/2" X 500' PEX-AL-PEX TUBING; ORANGE COIL</t>
  </si>
  <si>
    <t>1/2" X 1000' PEX-AL-PEX TUBING; ORANGE COIL</t>
  </si>
  <si>
    <t>5/8" X 400' PEX-AL-PEX TUBING; ORANGE COIL</t>
  </si>
  <si>
    <t>PEX-b OXYGEN BARRIER TUBING; RED STICKS</t>
  </si>
  <si>
    <t>PEX-a NON-BARRIER TUBING; RED COILS</t>
  </si>
  <si>
    <t>PXa12100R</t>
  </si>
  <si>
    <t>PXa12300R</t>
  </si>
  <si>
    <t>PXa12500R</t>
  </si>
  <si>
    <t>PXa1220R</t>
  </si>
  <si>
    <t>PXa34100R</t>
  </si>
  <si>
    <t>PXa3420R</t>
  </si>
  <si>
    <t>PEX-a NON-BARRIER TUBING; BLUE COILS</t>
  </si>
  <si>
    <t>PXa12100B</t>
  </si>
  <si>
    <t>PXa12300B</t>
  </si>
  <si>
    <t>PXa12500B</t>
  </si>
  <si>
    <t>PXa1220B</t>
  </si>
  <si>
    <t>PXa3420B</t>
  </si>
  <si>
    <t>PXa34100B</t>
  </si>
  <si>
    <t>PXa34300B</t>
  </si>
  <si>
    <t>PXa1100B</t>
  </si>
  <si>
    <t>PXa120B</t>
  </si>
  <si>
    <t>PEX-a NON-BARRIER TUBING; NATURAL COILS</t>
  </si>
  <si>
    <t>PXa12100N</t>
  </si>
  <si>
    <t>PXa12500N</t>
  </si>
  <si>
    <t>PXa1220N</t>
  </si>
  <si>
    <t>PXa34100N</t>
  </si>
  <si>
    <t>PXa3420N</t>
  </si>
  <si>
    <t>PXa1100N</t>
  </si>
  <si>
    <t>PXa1300N</t>
  </si>
  <si>
    <t>PXa120N</t>
  </si>
  <si>
    <t>PEX-a NON-BARRIER TUBING; NATURAL STICKS</t>
  </si>
  <si>
    <t>PEX-a NON-BARRIER TUBING; BLUE STICKS</t>
  </si>
  <si>
    <t>PEX-a NON-BARRIER TUBING; RED STICKS</t>
  </si>
  <si>
    <t>1/2" X 100' PEX-a TUBING; RED COIL</t>
  </si>
  <si>
    <t>1/2" X 300' PEX-a TUBING; RED COIL</t>
  </si>
  <si>
    <t>1/2" X 500' PEX-a TUBING; RED COIL</t>
  </si>
  <si>
    <t>3/4" X 100' PEX-a TUBING; RED COIL</t>
  </si>
  <si>
    <t>1/2" X 100' PEX-a TUBING; BLUE COIL</t>
  </si>
  <si>
    <t>1/2" X 300' PEX-a TUBING; BLUE COIL</t>
  </si>
  <si>
    <t>1/2" X 500' PEX-a TUBING; BLUE COIL</t>
  </si>
  <si>
    <t>3/4" X 100' PEX-a TUBING; BLUE COIL</t>
  </si>
  <si>
    <t>3/4" X 300' PEX-a TUBING; BLUE COIL</t>
  </si>
  <si>
    <t>1" X 100' PEX-a TUBING; BLUE COIL</t>
  </si>
  <si>
    <t>1/2" X 20' PEX-a TUBING; RED STICKS</t>
  </si>
  <si>
    <t>3/4" X 20' PEX-a TUBING; RED STICKS</t>
  </si>
  <si>
    <t>1/2" X 20' PEX-a TUBING; BLUE STICKS</t>
  </si>
  <si>
    <t>3/4" X 20' PEX-a TUBING; BLUE STICKS</t>
  </si>
  <si>
    <t>1" X 20' PEX-a TUBING; BLUE STICKS</t>
  </si>
  <si>
    <t>1/2" X 20' PEX-a TUBING; NATURAL STICKS</t>
  </si>
  <si>
    <t>3/4" X 20' PEX-a TUBING; NATURAL STICKS</t>
  </si>
  <si>
    <t>1" X 20' PEX-a TUBING; NATURAL STICKS</t>
  </si>
  <si>
    <t>1/2" X 100' PEX-a TUBING; NATURAL COIL</t>
  </si>
  <si>
    <t>1/2" X 500' PEX-a TUBING; NATURAL COIL</t>
  </si>
  <si>
    <t>3/4" X 100' PEX-a TUBING; NATURAL COIL</t>
  </si>
  <si>
    <t>1" X 100' PEX-a TUBING; NATURAL COIL</t>
  </si>
  <si>
    <t>1" X 300' PEX-a TUBING; NATURAL COIL</t>
  </si>
  <si>
    <t>1/8" X 100' PEX-b TUBING; WHITE COIL</t>
  </si>
  <si>
    <t>1/4" X 100' PEX-b TUBING; WHITE COIL</t>
  </si>
  <si>
    <t>3/8" X 100' PEX-b TUBING; WHITE COIL</t>
  </si>
  <si>
    <t>3/8" X 300' PEX-b TUBING; WHITE COIL</t>
  </si>
  <si>
    <t>3/8" X 500' PEX-b TUBING; WHITE COIL</t>
  </si>
  <si>
    <t>3/8" X 1000' PEX-b TUBING; WHITE COIL</t>
  </si>
  <si>
    <t>1/2" X 100' PEX-b TUBING; WHITE COIL</t>
  </si>
  <si>
    <t>1/2" X 300' PEX-b TUBING; WHITE COIL</t>
  </si>
  <si>
    <t>1/2" X 500' PEX-b TUBING; WHITE COIL</t>
  </si>
  <si>
    <t>1/2" X 1000' PEX-b TUBING; WHITE COIL</t>
  </si>
  <si>
    <t>3/4" X 100' PEX-b TUBING; WHITE COIL</t>
  </si>
  <si>
    <t>3/4" X 300' PEX-b TUBING; WHITE COIL</t>
  </si>
  <si>
    <t>3/4" X 500' PEX-b TUBING; WHITE COIL</t>
  </si>
  <si>
    <t>1" X 100' PEX-b TUBING; WHITE COIL</t>
  </si>
  <si>
    <t>1" X 300' PEX-b TUBING; WHITE COIL</t>
  </si>
  <si>
    <t>1" X 500' PEX-b TUBING; WHITE COIL</t>
  </si>
  <si>
    <t>1/2" X 10' PEX-b TUBING; RED STICKS</t>
  </si>
  <si>
    <t>1/2" X 20' PEX-b TUBING; RED STICKS</t>
  </si>
  <si>
    <t>3/4" X 10' PEX-b TUBING; RED STICKS</t>
  </si>
  <si>
    <t>3/4" X 20' PEX-b TUBING; RED STICKS</t>
  </si>
  <si>
    <t>1" X 20' PEX-b TUBING; RED STICKS</t>
  </si>
  <si>
    <t>1/2" X 10' PEX-b TUBING; BLUE STICKS</t>
  </si>
  <si>
    <t>1/2" X 20' PEX-b TUBING; BLUE STICKS</t>
  </si>
  <si>
    <t>3/4" X 10' PEX-b TUBING; BLUE STICKS</t>
  </si>
  <si>
    <t>3/4" X 20' PEX-b TUBING; BLUE STICKS</t>
  </si>
  <si>
    <t>1" X 20' PEX-b TUBING; BLUE STICKS</t>
  </si>
  <si>
    <t>3/8" X 300' OXYGEN BARRIER PEX-b TUBING; RED COIL</t>
  </si>
  <si>
    <t>3/8" X 500' OXYGEN BARRIER PEX-b TUBING; RED COIL</t>
  </si>
  <si>
    <t>3/8" X 1000' OXYGEN BARRIER PEX-b TUBING; RED COIL</t>
  </si>
  <si>
    <t>1/2" X 100' OXYGEN BARRIER PEX-b TUBING; RED COIL</t>
  </si>
  <si>
    <t>1/2" X 300' OXYGEN BARRIER PEX-b TUBING; RED COIL</t>
  </si>
  <si>
    <t>1/2" X 500' OXYGEN BARRIER PEX-b TUBING; RED COIL</t>
  </si>
  <si>
    <t>5/8" x 300' OXYGEN BARRIER PEX-b TUBING; RED COIL</t>
  </si>
  <si>
    <t>5/8" x 400' OXYGEN BARRIER PEX-b TUBING; RED COIL</t>
  </si>
  <si>
    <t>5/8" x 500' OXYGEN BARRIER PEX-b TUBING; RED COIL</t>
  </si>
  <si>
    <t>5/8" x 1000' OXYGEN BARRIER PEX-b TUBING; RED COIL</t>
  </si>
  <si>
    <t>3/4" X 100' OXYGEN BARRIER PEX-b TUBING; RED COIL</t>
  </si>
  <si>
    <t>3/4" X 300' OXYGEN BARRIER PEX-b TUBING; RED COIL</t>
  </si>
  <si>
    <t>3/4" X 500' OXYGEN BARRIER PEX-b TUBING; RED COIL</t>
  </si>
  <si>
    <t>1" X 300' OXYGEN BARRIER PEX-b TUBING; RED COIL</t>
  </si>
  <si>
    <t>3/4" X 1000' OXYGEN BARRIER PEX-b TUBING; RED COIL</t>
  </si>
  <si>
    <t>1" X 500' OXYGEN BARRIER PEX-b TUBING; RED COIL</t>
  </si>
  <si>
    <t>1/2" x 20' OXYGEN BARRIER PEX-b TUBING; RED STICKS</t>
  </si>
  <si>
    <t>5/8" x 20' OXYGEN BARRIER PEX-b TUBING; RED STICKS</t>
  </si>
  <si>
    <t>3/4" x 20' OXYGEN BARRIER PEX-b TUBING; RED STICKS</t>
  </si>
  <si>
    <t>1" x 20' OXYGEN BARRIER PEX-b TUBING; RED STICKS</t>
  </si>
  <si>
    <t xml:space="preserve"> 1/2" X 10' PEX-b TUBING; WHITE STICKS</t>
  </si>
  <si>
    <t>1/2" X 20' PEX-b TUBING; WHITE STICKS</t>
  </si>
  <si>
    <t>3/4" X 10' PEX-b TUBING; WHITE STICKS</t>
  </si>
  <si>
    <t>3/4" X 20' PEX-b TUBING; WHITE STICKS</t>
  </si>
  <si>
    <t>1" X 20' PEX-b TUBING; WHITE STICKS</t>
  </si>
  <si>
    <t>1-1/4" X 20' PEX-b TUBING; WHITE STICKS</t>
  </si>
  <si>
    <t>1-1/2" X 20' PEX-b TUBING; WHITE STICKS</t>
  </si>
  <si>
    <t>2" X 20' PEX-b TUBING; WHITE STICKS</t>
  </si>
  <si>
    <t>BRASS HEATING/COOLING MANIFOLDS</t>
  </si>
  <si>
    <t>FN9HMB2</t>
  </si>
  <si>
    <t>FN9HMB3</t>
  </si>
  <si>
    <t>FN9HMB4</t>
  </si>
  <si>
    <t>FN9HMB5</t>
  </si>
  <si>
    <t>FN9HMB6</t>
  </si>
  <si>
    <t>FN9HMB7</t>
  </si>
  <si>
    <t>FN9HMB8</t>
  </si>
  <si>
    <t>FN9HMB9</t>
  </si>
  <si>
    <t>FN9HMB10</t>
  </si>
  <si>
    <t>FN9HMB11</t>
  </si>
  <si>
    <t>FN9HMB12</t>
  </si>
  <si>
    <t>3/4" OUTLET x 2 OUTLETS; STAINLESS STEEL</t>
  </si>
  <si>
    <t>3/4" OUTLET x 3 OUTLETS; STAINLESS STEEL</t>
  </si>
  <si>
    <t>3/4" OUTLET x 4 OUTLETS; STAINLESS STEEL</t>
  </si>
  <si>
    <t>3/4" OUTLET x 5 OUTLETS; STAINLESS STEEL</t>
  </si>
  <si>
    <t>3/4" OUTLET x 6 OUTLETS; STAINLESS STEEL</t>
  </si>
  <si>
    <t>3/4" OUTLET x 7 OUTLETS; STAINLESS STEEL</t>
  </si>
  <si>
    <t>3/4" OUTLET x 8 OUTLETS; STAINLESS STEEL</t>
  </si>
  <si>
    <t>3/4" OUTLET x 9 OUTLETS; STAINLESS STEEL</t>
  </si>
  <si>
    <t>3/4" OUTLET x 10 OUTLETS; STAINLESS STEEL</t>
  </si>
  <si>
    <t>3/4" OUTLET x 11 OUTLETS; STAINLESS STEEL</t>
  </si>
  <si>
    <t>3/4" OUTLET x 12 OUTLETS; STAINLESS STEEL</t>
  </si>
  <si>
    <t>1 Set</t>
  </si>
  <si>
    <t>3/4" OUTLET x 2 OUTLETS; BRASS</t>
  </si>
  <si>
    <t>3/4" OUTLET x 3 OUTLETS; BRASS</t>
  </si>
  <si>
    <t>3/4" OUTLET x 4 OUTLETS; BRASS</t>
  </si>
  <si>
    <t>3/4" OUTLET x 5 OUTLETS; BRASS</t>
  </si>
  <si>
    <t>3/4" OUTLET x 6 OUTLETS; BRASS</t>
  </si>
  <si>
    <t>3/4" OUTLET x 7 OUTLETS; BRASS</t>
  </si>
  <si>
    <t>3/4" OUTLET x 8 OUTLETS; BRASS</t>
  </si>
  <si>
    <t>3/4" OUTLET x 9 OUTLETS; BRASS</t>
  </si>
  <si>
    <t>3/4" OUTLET x 10 OUTLETS; BRASS</t>
  </si>
  <si>
    <t>3/4" OUTLET x 11 OUTLETS; BRASS</t>
  </si>
  <si>
    <t>3/4" OUTLET x 12 OUTLETS; BRASS</t>
  </si>
  <si>
    <t>Tubing: PEX-b Barrier Coils</t>
  </si>
  <si>
    <t>BPXa12300</t>
  </si>
  <si>
    <t>BPXa121000</t>
  </si>
  <si>
    <t>BPXa58400</t>
  </si>
  <si>
    <t>BPXa34300</t>
  </si>
  <si>
    <t>1/2" x 300' OXYGEN BARRIER PEX-a TUBING; RED COIL</t>
  </si>
  <si>
    <t>1/2" x 1000' OXYGEN BARRIER PEX-a TUBING; RED COIL</t>
  </si>
  <si>
    <t>5/8" x 400' OXYGEN BARRIER PEX-a TUBING; RED COIL</t>
  </si>
  <si>
    <t>3/4" x 300' OXYGEN BARRIER PEX-a TUBING; RED COIL</t>
  </si>
  <si>
    <t>1/2" x 1000' OXYGEN BARRIER PEX-b TUBING; RED COIL</t>
  </si>
  <si>
    <t>MANIFOLD END PIECE WITH DRAIN SET</t>
  </si>
  <si>
    <t>PEX-a OXYGEN BARRIER TUBING; RED COILS</t>
  </si>
  <si>
    <t>PEX-AL-PEX TUBING REAMERS</t>
  </si>
  <si>
    <t>PAPR12341</t>
  </si>
  <si>
    <t>PAPR58341</t>
  </si>
  <si>
    <t>PEX-AL-PEX TUBING REAMER 1/2", 3/4", 1"</t>
  </si>
  <si>
    <t>PEX-AL-PEX TUBING REAMER 5/8", 3/4", 1"</t>
  </si>
  <si>
    <t>MANIFOLD AUTO AIRVENT</t>
  </si>
  <si>
    <t>FNHMAV</t>
  </si>
  <si>
    <t>FNHMAVC</t>
  </si>
  <si>
    <t>HEATING MANIFOLD AUTO AIRVENT</t>
  </si>
  <si>
    <t>HEATING MANIFOLD AUTO AIRVENT CAP</t>
  </si>
  <si>
    <t>FNHMFMV</t>
  </si>
  <si>
    <t>HEATING MANIFOLD FLOW METER VALVE ASSEMBLY</t>
  </si>
  <si>
    <t>MANIFOLD FLOW METER</t>
  </si>
  <si>
    <t>MANIFOLD ACTUATED RETURN VALVE</t>
  </si>
  <si>
    <t>HEATING MANIFOLD ACTUATED RETURN VALVE ASSEMBLY</t>
  </si>
  <si>
    <t>HEATING MANIFOLD ACTUATED RETURN VALVE CAP</t>
  </si>
  <si>
    <t>FNHMARV</t>
  </si>
  <si>
    <t>FNHMARVC</t>
  </si>
  <si>
    <t>HEATING MANIFOLD MANIFOLD TO MANIFOLD ADAPTER</t>
  </si>
  <si>
    <t>HEATING MANIFOLD END PIECE WITH DRAIN SET</t>
  </si>
  <si>
    <t>HEATING MANIFOLD ANGLE BALL VALVE W/ TEMP. GAUGE (RED)</t>
  </si>
  <si>
    <t>HEATING MANIFOLD ANGLE BALL VALVE W/ TEMP. GAUGE (BLUE)</t>
  </si>
  <si>
    <t>Heating/Cooling Products</t>
  </si>
  <si>
    <t>Tubing: PEX-a Non-Barrier Coils</t>
  </si>
  <si>
    <t>Tubing: PEX-a Barrier Coils</t>
  </si>
  <si>
    <t>Tubing: PEX-a Non-Barrier Sticks</t>
  </si>
  <si>
    <t>Effective March 1, 2021</t>
  </si>
  <si>
    <t>PALPX34300</t>
  </si>
  <si>
    <t>3/4" X 300' PEX-AL-PEX TUBING; ORANGE COIL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</si>
</sst>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&quot;¥&quot;* #,##0.00_ ;_ &quot;¥&quot;* \-#,##0.00_ ;_ &quot;¥&quot;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Century Gothic"/>
      <family val="2"/>
    </font>
    <font>
      <sz val="12"/>
      <name val="宋体"/>
      <family val="3"/>
      <charset val="134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36"/>
      <name val="Arial"/>
      <family val="2"/>
    </font>
    <font>
      <sz val="11"/>
      <name val="Calibri"/>
      <family val="2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293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-0.24994659260841701"/>
      </left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vertical="center"/>
    </xf>
    <xf numFmtId="0" fontId="4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ill="1"/>
    <xf numFmtId="0" fontId="0" fillId="4" borderId="9" xfId="0" applyFont="1" applyFill="1" applyBorder="1"/>
    <xf numFmtId="0" fontId="0" fillId="4" borderId="10" xfId="0" applyFont="1" applyFill="1" applyBorder="1"/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0" fillId="5" borderId="12" xfId="0" applyFont="1" applyFill="1" applyBorder="1" applyAlignment="1"/>
    <xf numFmtId="0" fontId="0" fillId="5" borderId="11" xfId="0" applyFont="1" applyFill="1" applyBorder="1" applyAlignment="1"/>
    <xf numFmtId="0" fontId="0" fillId="5" borderId="13" xfId="0" applyFont="1" applyFill="1" applyBorder="1" applyAlignment="1"/>
    <xf numFmtId="44" fontId="0" fillId="0" borderId="1" xfId="0" applyNumberFormat="1" applyFont="1" applyBorder="1" applyProtection="1"/>
    <xf numFmtId="0" fontId="0" fillId="0" borderId="1" xfId="0" applyFont="1" applyBorder="1" applyAlignment="1" applyProtection="1">
      <alignment horizontal="center"/>
    </xf>
    <xf numFmtId="0" fontId="0" fillId="5" borderId="0" xfId="0" applyFont="1" applyFill="1" applyBorder="1" applyAlignment="1" applyProtection="1"/>
    <xf numFmtId="0" fontId="0" fillId="5" borderId="15" xfId="0" applyFont="1" applyFill="1" applyBorder="1" applyAlignment="1" applyProtection="1"/>
    <xf numFmtId="0" fontId="0" fillId="0" borderId="1" xfId="0" applyFont="1" applyFill="1" applyBorder="1" applyAlignment="1" applyProtection="1">
      <alignment horizontal="center"/>
    </xf>
    <xf numFmtId="0" fontId="0" fillId="4" borderId="9" xfId="0" applyFont="1" applyFill="1" applyBorder="1" applyProtection="1"/>
    <xf numFmtId="0" fontId="0" fillId="4" borderId="10" xfId="0" applyFont="1" applyFill="1" applyBorder="1" applyProtection="1"/>
    <xf numFmtId="0" fontId="0" fillId="5" borderId="11" xfId="0" applyFont="1" applyFill="1" applyBorder="1" applyAlignment="1" applyProtection="1"/>
    <xf numFmtId="0" fontId="0" fillId="5" borderId="13" xfId="0" applyFont="1" applyFill="1" applyBorder="1" applyAlignment="1" applyProtection="1"/>
    <xf numFmtId="0" fontId="0" fillId="4" borderId="17" xfId="0" applyFont="1" applyFill="1" applyBorder="1" applyProtection="1"/>
    <xf numFmtId="0" fontId="0" fillId="4" borderId="18" xfId="0" applyFont="1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0" fillId="5" borderId="5" xfId="0" applyFill="1" applyBorder="1" applyProtection="1"/>
    <xf numFmtId="0" fontId="0" fillId="5" borderId="4" xfId="0" applyFill="1" applyBorder="1" applyProtection="1"/>
    <xf numFmtId="4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4" fontId="0" fillId="0" borderId="19" xfId="0" applyNumberFormat="1" applyFont="1" applyBorder="1" applyProtection="1"/>
    <xf numFmtId="0" fontId="0" fillId="0" borderId="19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44" fontId="6" fillId="0" borderId="1" xfId="0" applyNumberFormat="1" applyFont="1" applyBorder="1" applyProtection="1"/>
    <xf numFmtId="44" fontId="0" fillId="0" borderId="1" xfId="0" applyNumberFormat="1" applyFont="1" applyFill="1" applyBorder="1" applyAlignment="1" applyProtection="1"/>
    <xf numFmtId="44" fontId="5" fillId="0" borderId="1" xfId="0" applyNumberFormat="1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4" fontId="5" fillId="0" borderId="19" xfId="0" applyNumberFormat="1" applyFont="1" applyBorder="1" applyProtection="1"/>
    <xf numFmtId="0" fontId="5" fillId="0" borderId="19" xfId="0" applyFont="1" applyFill="1" applyBorder="1" applyAlignment="1" applyProtection="1">
      <alignment horizontal="center"/>
    </xf>
    <xf numFmtId="44" fontId="5" fillId="0" borderId="1" xfId="0" applyNumberFormat="1" applyFont="1" applyFill="1" applyBorder="1" applyProtection="1"/>
    <xf numFmtId="0" fontId="8" fillId="0" borderId="1" xfId="0" applyFont="1" applyFill="1" applyBorder="1" applyAlignment="1" applyProtection="1">
      <alignment horizontal="center"/>
    </xf>
    <xf numFmtId="44" fontId="0" fillId="0" borderId="1" xfId="0" applyNumberFormat="1" applyBorder="1" applyProtection="1"/>
    <xf numFmtId="0" fontId="8" fillId="0" borderId="1" xfId="0" applyFont="1" applyBorder="1" applyAlignment="1" applyProtection="1">
      <alignment horizontal="center"/>
    </xf>
    <xf numFmtId="44" fontId="0" fillId="0" borderId="1" xfId="0" applyNumberFormat="1" applyFont="1" applyBorder="1" applyAlignment="1" applyProtection="1">
      <alignment horizontal="center"/>
    </xf>
    <xf numFmtId="44" fontId="0" fillId="0" borderId="1" xfId="3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0" fontId="0" fillId="5" borderId="7" xfId="0" applyFont="1" applyFill="1" applyBorder="1" applyAlignment="1" applyProtection="1"/>
    <xf numFmtId="0" fontId="0" fillId="5" borderId="3" xfId="0" applyFont="1" applyFill="1" applyBorder="1" applyAlignment="1" applyProtection="1"/>
    <xf numFmtId="44" fontId="0" fillId="0" borderId="1" xfId="0" applyNumberFormat="1" applyFont="1" applyFill="1" applyBorder="1" applyAlignment="1" applyProtection="1">
      <alignment horizontal="center"/>
    </xf>
    <xf numFmtId="0" fontId="0" fillId="5" borderId="5" xfId="0" applyFont="1" applyFill="1" applyBorder="1" applyAlignment="1" applyProtection="1"/>
    <xf numFmtId="0" fontId="0" fillId="5" borderId="4" xfId="0" applyFont="1" applyFill="1" applyBorder="1" applyAlignment="1" applyProtection="1"/>
    <xf numFmtId="49" fontId="0" fillId="0" borderId="1" xfId="0" applyNumberFormat="1" applyFont="1" applyBorder="1" applyAlignment="1" applyProtection="1">
      <alignment vertical="top"/>
      <protection locked="0"/>
    </xf>
    <xf numFmtId="0" fontId="0" fillId="5" borderId="14" xfId="0" applyFont="1" applyFill="1" applyBorder="1" applyAlignment="1" applyProtection="1">
      <protection locked="0"/>
    </xf>
    <xf numFmtId="49" fontId="0" fillId="0" borderId="1" xfId="0" applyNumberFormat="1" applyFont="1" applyFill="1" applyBorder="1" applyAlignment="1" applyProtection="1">
      <alignment vertical="top"/>
      <protection locked="0"/>
    </xf>
    <xf numFmtId="0" fontId="0" fillId="4" borderId="9" xfId="0" applyFont="1" applyFill="1" applyBorder="1" applyProtection="1">
      <protection locked="0"/>
    </xf>
    <xf numFmtId="0" fontId="0" fillId="5" borderId="12" xfId="0" applyFont="1" applyFill="1" applyBorder="1" applyAlignment="1" applyProtection="1">
      <protection locked="0"/>
    </xf>
    <xf numFmtId="49" fontId="0" fillId="0" borderId="1" xfId="0" applyNumberFormat="1" applyFont="1" applyFill="1" applyBorder="1" applyAlignment="1" applyProtection="1">
      <alignment horizontal="left" vertical="top"/>
      <protection locked="0"/>
    </xf>
    <xf numFmtId="49" fontId="0" fillId="0" borderId="1" xfId="0" applyNumberFormat="1" applyFont="1" applyBorder="1" applyAlignment="1" applyProtection="1">
      <alignment horizontal="left" vertical="top"/>
      <protection locked="0"/>
    </xf>
    <xf numFmtId="0" fontId="0" fillId="4" borderId="17" xfId="0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5" borderId="2" xfId="0" applyFill="1" applyBorder="1" applyProtection="1"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49" fontId="6" fillId="0" borderId="1" xfId="0" applyNumberFormat="1" applyFont="1" applyBorder="1" applyAlignment="1" applyProtection="1">
      <alignment horizontal="left" vertical="top"/>
      <protection locked="0"/>
    </xf>
    <xf numFmtId="49" fontId="0" fillId="0" borderId="19" xfId="0" applyNumberFormat="1" applyFont="1" applyBorder="1" applyAlignment="1" applyProtection="1">
      <alignment horizontal="left" vertical="top"/>
      <protection locked="0"/>
    </xf>
    <xf numFmtId="49" fontId="6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1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0" fontId="0" fillId="5" borderId="6" xfId="0" applyFont="1" applyFill="1" applyBorder="1" applyAlignment="1" applyProtection="1">
      <protection locked="0"/>
    </xf>
    <xf numFmtId="0" fontId="0" fillId="5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5" borderId="5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2" fillId="4" borderId="20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5" borderId="7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2" fillId="4" borderId="16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0" fillId="2" borderId="19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right"/>
    </xf>
    <xf numFmtId="0" fontId="0" fillId="5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5" borderId="11" xfId="0" applyFont="1" applyFill="1" applyBorder="1" applyAlignment="1">
      <alignment horizontal="center"/>
    </xf>
  </cellXfs>
  <cellStyles count="4">
    <cellStyle name="Currency" xfId="3" builtinId="4"/>
    <cellStyle name="Currency 2" xfId="1" xr:uid="{00000000-0005-0000-0000-00002F000000}"/>
    <cellStyle name="Normal" xfId="0" builtinId="0"/>
    <cellStyle name="常规_Sheet1" xfId="2" xr:uid="{00000000-0005-0000-0000-000001000000}"/>
  </cellStyles>
  <dxfs count="0"/>
  <tableStyles count="0" defaultTableStyle="TableStyleMedium2" defaultPivotStyle="PivotStyleLight16"/>
  <colors>
    <mruColors>
      <color rgb="FFED29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1651-8454-4529-84FE-F52B41E8CF68}">
  <sheetPr>
    <pageSetUpPr fitToPage="1"/>
  </sheetPr>
  <dimension ref="A1:J556"/>
  <sheetViews>
    <sheetView tabSelected="1" zoomScaleNormal="100" workbookViewId="0">
      <selection activeCell="H13" sqref="H13"/>
    </sheetView>
  </sheetViews>
  <sheetFormatPr defaultColWidth="8.85546875" defaultRowHeight="15"/>
  <cols>
    <col min="1" max="1" width="13.7109375" style="1" customWidth="1"/>
    <col min="2" max="6" width="8.85546875" style="1"/>
    <col min="7" max="7" width="8.28515625" style="1" customWidth="1"/>
    <col min="8" max="9" width="10.5703125" style="1" bestFit="1" customWidth="1"/>
    <col min="10" max="10" width="10" style="1" customWidth="1"/>
    <col min="11" max="16384" width="8.85546875" style="1"/>
  </cols>
  <sheetData>
    <row r="1" spans="1:10" ht="17.45" customHeight="1">
      <c r="A1" s="111" t="s">
        <v>388</v>
      </c>
      <c r="B1" s="111"/>
      <c r="C1" s="112" t="s">
        <v>4</v>
      </c>
      <c r="D1" s="112"/>
      <c r="E1" s="112"/>
      <c r="F1" s="112"/>
      <c r="G1" s="112"/>
      <c r="H1" s="112"/>
      <c r="I1" s="112"/>
      <c r="J1" s="112"/>
    </row>
    <row r="2" spans="1:10" ht="17.45" customHeight="1">
      <c r="A2" s="111"/>
      <c r="B2" s="111"/>
      <c r="C2" s="112"/>
      <c r="D2" s="112"/>
      <c r="E2" s="112"/>
      <c r="F2" s="112"/>
      <c r="G2" s="112"/>
      <c r="H2" s="112"/>
      <c r="I2" s="112"/>
      <c r="J2" s="112"/>
    </row>
    <row r="3" spans="1:10" ht="15" customHeight="1">
      <c r="A3" s="111"/>
      <c r="B3" s="111"/>
      <c r="C3" s="113" t="s">
        <v>906</v>
      </c>
      <c r="D3" s="113"/>
      <c r="E3" s="113"/>
      <c r="F3" s="113"/>
      <c r="G3" s="113"/>
      <c r="H3" s="113"/>
      <c r="I3" s="113"/>
      <c r="J3" s="113"/>
    </row>
    <row r="4" spans="1:10" ht="1.9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0">
      <c r="A5" s="6" t="s">
        <v>0</v>
      </c>
      <c r="B5" s="114" t="s">
        <v>3</v>
      </c>
      <c r="C5" s="114"/>
      <c r="D5" s="114"/>
      <c r="E5" s="114"/>
      <c r="F5" s="114"/>
      <c r="G5" s="114"/>
      <c r="H5" s="7" t="s">
        <v>2</v>
      </c>
      <c r="I5" s="7" t="s">
        <v>55</v>
      </c>
      <c r="J5" s="7" t="s">
        <v>1</v>
      </c>
    </row>
    <row r="6" spans="1:10" ht="21">
      <c r="A6" s="115" t="s">
        <v>717</v>
      </c>
      <c r="B6" s="116"/>
      <c r="C6" s="116"/>
      <c r="D6" s="116"/>
      <c r="E6" s="4"/>
      <c r="F6" s="4"/>
      <c r="G6" s="4"/>
      <c r="H6" s="4"/>
      <c r="I6" s="4"/>
      <c r="J6" s="5"/>
    </row>
    <row r="7" spans="1:10">
      <c r="A7" s="8"/>
      <c r="B7" s="117" t="s">
        <v>97</v>
      </c>
      <c r="C7" s="117"/>
      <c r="D7" s="117"/>
      <c r="E7" s="117"/>
      <c r="F7" s="117"/>
      <c r="G7" s="117"/>
      <c r="H7" s="9"/>
      <c r="I7" s="9"/>
      <c r="J7" s="10"/>
    </row>
    <row r="8" spans="1:10">
      <c r="A8" s="52" t="s">
        <v>624</v>
      </c>
      <c r="B8" s="90" t="s">
        <v>182</v>
      </c>
      <c r="C8" s="90"/>
      <c r="D8" s="90"/>
      <c r="E8" s="90"/>
      <c r="F8" s="90"/>
      <c r="G8" s="90"/>
      <c r="H8" s="11">
        <v>46.387719512195126</v>
      </c>
      <c r="I8" s="11">
        <f>H8</f>
        <v>46.387719512195126</v>
      </c>
      <c r="J8" s="12" t="s">
        <v>93</v>
      </c>
    </row>
    <row r="9" spans="1:10">
      <c r="A9" s="52" t="s">
        <v>625</v>
      </c>
      <c r="B9" s="90" t="s">
        <v>183</v>
      </c>
      <c r="C9" s="90"/>
      <c r="D9" s="90"/>
      <c r="E9" s="90"/>
      <c r="F9" s="90"/>
      <c r="G9" s="90"/>
      <c r="H9" s="11">
        <v>139.16315853658537</v>
      </c>
      <c r="I9" s="11">
        <f t="shared" ref="I9:I21" si="0">H9</f>
        <v>139.16315853658537</v>
      </c>
      <c r="J9" s="12" t="s">
        <v>93</v>
      </c>
    </row>
    <row r="10" spans="1:10">
      <c r="A10" s="52" t="s">
        <v>626</v>
      </c>
      <c r="B10" s="90" t="s">
        <v>184</v>
      </c>
      <c r="C10" s="90"/>
      <c r="D10" s="90"/>
      <c r="E10" s="90"/>
      <c r="F10" s="90"/>
      <c r="G10" s="90"/>
      <c r="H10" s="11">
        <v>231.93859756097564</v>
      </c>
      <c r="I10" s="11">
        <f t="shared" si="0"/>
        <v>231.93859756097564</v>
      </c>
      <c r="J10" s="12" t="s">
        <v>93</v>
      </c>
    </row>
    <row r="11" spans="1:10">
      <c r="A11" s="52" t="s">
        <v>627</v>
      </c>
      <c r="B11" s="90" t="s">
        <v>401</v>
      </c>
      <c r="C11" s="90"/>
      <c r="D11" s="90"/>
      <c r="E11" s="90"/>
      <c r="F11" s="90"/>
      <c r="G11" s="90"/>
      <c r="H11" s="11">
        <v>463.87719512195099</v>
      </c>
      <c r="I11" s="11">
        <f t="shared" si="0"/>
        <v>463.87719512195099</v>
      </c>
      <c r="J11" s="12" t="s">
        <v>93</v>
      </c>
    </row>
    <row r="12" spans="1:10">
      <c r="A12" s="52" t="s">
        <v>628</v>
      </c>
      <c r="B12" s="90" t="s">
        <v>185</v>
      </c>
      <c r="C12" s="90"/>
      <c r="D12" s="90"/>
      <c r="E12" s="90"/>
      <c r="F12" s="90"/>
      <c r="G12" s="90"/>
      <c r="H12" s="11">
        <v>42.012804878048783</v>
      </c>
      <c r="I12" s="11">
        <f t="shared" si="0"/>
        <v>42.012804878048783</v>
      </c>
      <c r="J12" s="12" t="s">
        <v>93</v>
      </c>
    </row>
    <row r="13" spans="1:10">
      <c r="A13" s="52" t="s">
        <v>629</v>
      </c>
      <c r="B13" s="90" t="s">
        <v>186</v>
      </c>
      <c r="C13" s="90"/>
      <c r="D13" s="90"/>
      <c r="E13" s="90"/>
      <c r="F13" s="90"/>
      <c r="G13" s="90"/>
      <c r="H13" s="11">
        <v>126.02560975609757</v>
      </c>
      <c r="I13" s="11">
        <f t="shared" si="0"/>
        <v>126.02560975609757</v>
      </c>
      <c r="J13" s="12" t="s">
        <v>93</v>
      </c>
    </row>
    <row r="14" spans="1:10">
      <c r="A14" s="52" t="s">
        <v>630</v>
      </c>
      <c r="B14" s="90" t="s">
        <v>187</v>
      </c>
      <c r="C14" s="90"/>
      <c r="D14" s="90"/>
      <c r="E14" s="90"/>
      <c r="F14" s="90"/>
      <c r="G14" s="90"/>
      <c r="H14" s="11">
        <v>210.03841463414636</v>
      </c>
      <c r="I14" s="11">
        <f t="shared" si="0"/>
        <v>210.03841463414636</v>
      </c>
      <c r="J14" s="12" t="s">
        <v>93</v>
      </c>
    </row>
    <row r="15" spans="1:10">
      <c r="A15" s="52" t="s">
        <v>631</v>
      </c>
      <c r="B15" s="90" t="s">
        <v>188</v>
      </c>
      <c r="C15" s="90"/>
      <c r="D15" s="90"/>
      <c r="E15" s="90"/>
      <c r="F15" s="90"/>
      <c r="G15" s="90"/>
      <c r="H15" s="11">
        <v>420.07042682926834</v>
      </c>
      <c r="I15" s="11">
        <f t="shared" si="0"/>
        <v>420.07042682926834</v>
      </c>
      <c r="J15" s="12" t="s">
        <v>93</v>
      </c>
    </row>
    <row r="16" spans="1:10">
      <c r="A16" s="52" t="s">
        <v>632</v>
      </c>
      <c r="B16" s="90" t="s">
        <v>189</v>
      </c>
      <c r="C16" s="90"/>
      <c r="D16" s="90"/>
      <c r="E16" s="90"/>
      <c r="F16" s="90"/>
      <c r="G16" s="90"/>
      <c r="H16" s="11">
        <v>76.233841463414649</v>
      </c>
      <c r="I16" s="11">
        <f t="shared" si="0"/>
        <v>76.233841463414649</v>
      </c>
      <c r="J16" s="12" t="s">
        <v>93</v>
      </c>
    </row>
    <row r="17" spans="1:10">
      <c r="A17" s="52" t="s">
        <v>633</v>
      </c>
      <c r="B17" s="90" t="s">
        <v>190</v>
      </c>
      <c r="C17" s="90"/>
      <c r="D17" s="90"/>
      <c r="E17" s="90"/>
      <c r="F17" s="90"/>
      <c r="G17" s="90"/>
      <c r="H17" s="11">
        <v>228.701524390244</v>
      </c>
      <c r="I17" s="11">
        <f t="shared" si="0"/>
        <v>228.701524390244</v>
      </c>
      <c r="J17" s="12" t="s">
        <v>93</v>
      </c>
    </row>
    <row r="18" spans="1:10">
      <c r="A18" s="52" t="s">
        <v>634</v>
      </c>
      <c r="B18" s="90" t="s">
        <v>191</v>
      </c>
      <c r="C18" s="90"/>
      <c r="D18" s="90"/>
      <c r="E18" s="90"/>
      <c r="F18" s="90"/>
      <c r="G18" s="90"/>
      <c r="H18" s="11">
        <v>381.16280487804886</v>
      </c>
      <c r="I18" s="11">
        <f t="shared" si="0"/>
        <v>381.16280487804886</v>
      </c>
      <c r="J18" s="12" t="s">
        <v>93</v>
      </c>
    </row>
    <row r="19" spans="1:10">
      <c r="A19" s="52" t="s">
        <v>635</v>
      </c>
      <c r="B19" s="90" t="s">
        <v>192</v>
      </c>
      <c r="C19" s="90"/>
      <c r="D19" s="90"/>
      <c r="E19" s="90"/>
      <c r="F19" s="90"/>
      <c r="G19" s="90"/>
      <c r="H19" s="11">
        <v>151.69298780487804</v>
      </c>
      <c r="I19" s="11">
        <f t="shared" si="0"/>
        <v>151.69298780487804</v>
      </c>
      <c r="J19" s="12" t="s">
        <v>93</v>
      </c>
    </row>
    <row r="20" spans="1:10">
      <c r="A20" s="52" t="s">
        <v>636</v>
      </c>
      <c r="B20" s="90" t="s">
        <v>193</v>
      </c>
      <c r="C20" s="90"/>
      <c r="D20" s="90"/>
      <c r="E20" s="90"/>
      <c r="F20" s="90"/>
      <c r="G20" s="90"/>
      <c r="H20" s="11">
        <v>455.07896341463419</v>
      </c>
      <c r="I20" s="11">
        <f t="shared" si="0"/>
        <v>455.07896341463419</v>
      </c>
      <c r="J20" s="12" t="s">
        <v>93</v>
      </c>
    </row>
    <row r="21" spans="1:10">
      <c r="A21" s="52" t="s">
        <v>637</v>
      </c>
      <c r="B21" s="90" t="s">
        <v>194</v>
      </c>
      <c r="C21" s="90"/>
      <c r="D21" s="90"/>
      <c r="E21" s="90"/>
      <c r="F21" s="90"/>
      <c r="G21" s="90"/>
      <c r="H21" s="11">
        <v>758.46493902439022</v>
      </c>
      <c r="I21" s="11">
        <f t="shared" si="0"/>
        <v>758.46493902439022</v>
      </c>
      <c r="J21" s="12" t="s">
        <v>93</v>
      </c>
    </row>
    <row r="22" spans="1:10">
      <c r="A22" s="53"/>
      <c r="B22" s="87" t="s">
        <v>98</v>
      </c>
      <c r="C22" s="87"/>
      <c r="D22" s="87"/>
      <c r="E22" s="87"/>
      <c r="F22" s="87"/>
      <c r="G22" s="87"/>
      <c r="H22" s="13"/>
      <c r="I22" s="13"/>
      <c r="J22" s="14"/>
    </row>
    <row r="23" spans="1:10">
      <c r="A23" s="52" t="s">
        <v>638</v>
      </c>
      <c r="B23" s="90" t="s">
        <v>195</v>
      </c>
      <c r="C23" s="90"/>
      <c r="D23" s="90"/>
      <c r="E23" s="90"/>
      <c r="F23" s="90"/>
      <c r="G23" s="90"/>
      <c r="H23" s="11">
        <v>46.387719512195126</v>
      </c>
      <c r="I23" s="11">
        <f>H23</f>
        <v>46.387719512195126</v>
      </c>
      <c r="J23" s="12" t="s">
        <v>93</v>
      </c>
    </row>
    <row r="24" spans="1:10">
      <c r="A24" s="52" t="s">
        <v>639</v>
      </c>
      <c r="B24" s="90" t="s">
        <v>196</v>
      </c>
      <c r="C24" s="90"/>
      <c r="D24" s="90"/>
      <c r="E24" s="90"/>
      <c r="F24" s="90"/>
      <c r="G24" s="90"/>
      <c r="H24" s="11">
        <v>139.16315853658537</v>
      </c>
      <c r="I24" s="11">
        <f t="shared" ref="I24:I36" si="1">H24</f>
        <v>139.16315853658537</v>
      </c>
      <c r="J24" s="12" t="s">
        <v>93</v>
      </c>
    </row>
    <row r="25" spans="1:10">
      <c r="A25" s="52" t="s">
        <v>640</v>
      </c>
      <c r="B25" s="90" t="s">
        <v>197</v>
      </c>
      <c r="C25" s="90"/>
      <c r="D25" s="90"/>
      <c r="E25" s="90"/>
      <c r="F25" s="90"/>
      <c r="G25" s="90"/>
      <c r="H25" s="11">
        <v>231.93859756097564</v>
      </c>
      <c r="I25" s="11">
        <f t="shared" si="1"/>
        <v>231.93859756097564</v>
      </c>
      <c r="J25" s="12" t="s">
        <v>93</v>
      </c>
    </row>
    <row r="26" spans="1:10">
      <c r="A26" s="52" t="s">
        <v>641</v>
      </c>
      <c r="B26" s="90" t="s">
        <v>389</v>
      </c>
      <c r="C26" s="90"/>
      <c r="D26" s="90"/>
      <c r="E26" s="90"/>
      <c r="F26" s="90"/>
      <c r="G26" s="90"/>
      <c r="H26" s="11">
        <v>463.87719512195127</v>
      </c>
      <c r="I26" s="11">
        <f t="shared" si="1"/>
        <v>463.87719512195127</v>
      </c>
      <c r="J26" s="12" t="s">
        <v>93</v>
      </c>
    </row>
    <row r="27" spans="1:10">
      <c r="A27" s="52" t="s">
        <v>642</v>
      </c>
      <c r="B27" s="90" t="s">
        <v>198</v>
      </c>
      <c r="C27" s="90"/>
      <c r="D27" s="90"/>
      <c r="E27" s="90"/>
      <c r="F27" s="90"/>
      <c r="G27" s="90"/>
      <c r="H27" s="11">
        <v>42.012804878048783</v>
      </c>
      <c r="I27" s="11">
        <f t="shared" si="1"/>
        <v>42.012804878048783</v>
      </c>
      <c r="J27" s="12" t="s">
        <v>93</v>
      </c>
    </row>
    <row r="28" spans="1:10">
      <c r="A28" s="52" t="s">
        <v>643</v>
      </c>
      <c r="B28" s="90" t="s">
        <v>199</v>
      </c>
      <c r="C28" s="90"/>
      <c r="D28" s="90"/>
      <c r="E28" s="90"/>
      <c r="F28" s="90"/>
      <c r="G28" s="90"/>
      <c r="H28" s="11">
        <v>126.02560975609757</v>
      </c>
      <c r="I28" s="11">
        <f t="shared" si="1"/>
        <v>126.02560975609757</v>
      </c>
      <c r="J28" s="12" t="s">
        <v>93</v>
      </c>
    </row>
    <row r="29" spans="1:10">
      <c r="A29" s="52" t="s">
        <v>644</v>
      </c>
      <c r="B29" s="90" t="s">
        <v>200</v>
      </c>
      <c r="C29" s="90"/>
      <c r="D29" s="90"/>
      <c r="E29" s="90"/>
      <c r="F29" s="90"/>
      <c r="G29" s="90"/>
      <c r="H29" s="11">
        <v>210.03841463414636</v>
      </c>
      <c r="I29" s="11">
        <f t="shared" si="1"/>
        <v>210.03841463414636</v>
      </c>
      <c r="J29" s="12" t="s">
        <v>93</v>
      </c>
    </row>
    <row r="30" spans="1:10">
      <c r="A30" s="52" t="s">
        <v>645</v>
      </c>
      <c r="B30" s="90" t="s">
        <v>201</v>
      </c>
      <c r="C30" s="90"/>
      <c r="D30" s="90"/>
      <c r="E30" s="90"/>
      <c r="F30" s="90"/>
      <c r="G30" s="90"/>
      <c r="H30" s="11">
        <v>420.07042682926834</v>
      </c>
      <c r="I30" s="11">
        <f t="shared" si="1"/>
        <v>420.07042682926834</v>
      </c>
      <c r="J30" s="12" t="s">
        <v>93</v>
      </c>
    </row>
    <row r="31" spans="1:10">
      <c r="A31" s="52" t="s">
        <v>646</v>
      </c>
      <c r="B31" s="90" t="s">
        <v>202</v>
      </c>
      <c r="C31" s="90"/>
      <c r="D31" s="90"/>
      <c r="E31" s="90"/>
      <c r="F31" s="90"/>
      <c r="G31" s="90"/>
      <c r="H31" s="11">
        <v>76.233841463414649</v>
      </c>
      <c r="I31" s="11">
        <f t="shared" si="1"/>
        <v>76.233841463414649</v>
      </c>
      <c r="J31" s="12" t="s">
        <v>93</v>
      </c>
    </row>
    <row r="32" spans="1:10">
      <c r="A32" s="52" t="s">
        <v>647</v>
      </c>
      <c r="B32" s="90" t="s">
        <v>203</v>
      </c>
      <c r="C32" s="90"/>
      <c r="D32" s="90"/>
      <c r="E32" s="90"/>
      <c r="F32" s="90"/>
      <c r="G32" s="90"/>
      <c r="H32" s="11">
        <v>228.70152439024392</v>
      </c>
      <c r="I32" s="11">
        <f t="shared" si="1"/>
        <v>228.70152439024392</v>
      </c>
      <c r="J32" s="12" t="s">
        <v>93</v>
      </c>
    </row>
    <row r="33" spans="1:10">
      <c r="A33" s="52" t="s">
        <v>648</v>
      </c>
      <c r="B33" s="90" t="s">
        <v>204</v>
      </c>
      <c r="C33" s="90"/>
      <c r="D33" s="90"/>
      <c r="E33" s="90"/>
      <c r="F33" s="90"/>
      <c r="G33" s="90"/>
      <c r="H33" s="11">
        <v>381.16280487804886</v>
      </c>
      <c r="I33" s="11">
        <f t="shared" si="1"/>
        <v>381.16280487804886</v>
      </c>
      <c r="J33" s="12" t="s">
        <v>93</v>
      </c>
    </row>
    <row r="34" spans="1:10">
      <c r="A34" s="52" t="s">
        <v>649</v>
      </c>
      <c r="B34" s="90" t="s">
        <v>205</v>
      </c>
      <c r="C34" s="90"/>
      <c r="D34" s="90"/>
      <c r="E34" s="90"/>
      <c r="F34" s="90"/>
      <c r="G34" s="90"/>
      <c r="H34" s="11">
        <v>151.69298780487804</v>
      </c>
      <c r="I34" s="11">
        <f t="shared" si="1"/>
        <v>151.69298780487804</v>
      </c>
      <c r="J34" s="12" t="s">
        <v>93</v>
      </c>
    </row>
    <row r="35" spans="1:10">
      <c r="A35" s="52" t="s">
        <v>650</v>
      </c>
      <c r="B35" s="90" t="s">
        <v>206</v>
      </c>
      <c r="C35" s="90"/>
      <c r="D35" s="90"/>
      <c r="E35" s="90"/>
      <c r="F35" s="90"/>
      <c r="G35" s="90"/>
      <c r="H35" s="11">
        <v>455.07896341463419</v>
      </c>
      <c r="I35" s="11">
        <f t="shared" si="1"/>
        <v>455.07896341463419</v>
      </c>
      <c r="J35" s="12" t="s">
        <v>93</v>
      </c>
    </row>
    <row r="36" spans="1:10">
      <c r="A36" s="52" t="s">
        <v>651</v>
      </c>
      <c r="B36" s="90" t="s">
        <v>207</v>
      </c>
      <c r="C36" s="90"/>
      <c r="D36" s="90"/>
      <c r="E36" s="90"/>
      <c r="F36" s="90"/>
      <c r="G36" s="90"/>
      <c r="H36" s="11">
        <v>758.46493902439022</v>
      </c>
      <c r="I36" s="11">
        <f t="shared" si="1"/>
        <v>758.46493902439022</v>
      </c>
      <c r="J36" s="12" t="s">
        <v>93</v>
      </c>
    </row>
    <row r="37" spans="1:10">
      <c r="A37" s="53"/>
      <c r="B37" s="87" t="s">
        <v>99</v>
      </c>
      <c r="C37" s="87"/>
      <c r="D37" s="87"/>
      <c r="E37" s="87"/>
      <c r="F37" s="87"/>
      <c r="G37" s="87"/>
      <c r="H37" s="13"/>
      <c r="I37" s="13"/>
      <c r="J37" s="14"/>
    </row>
    <row r="38" spans="1:10">
      <c r="A38" s="54" t="s">
        <v>719</v>
      </c>
      <c r="B38" s="73" t="s">
        <v>779</v>
      </c>
      <c r="C38" s="73"/>
      <c r="D38" s="73"/>
      <c r="E38" s="73"/>
      <c r="F38" s="73"/>
      <c r="G38" s="73"/>
      <c r="H38" s="11">
        <v>43.050000000000004</v>
      </c>
      <c r="I38" s="11">
        <f>H38</f>
        <v>43.050000000000004</v>
      </c>
      <c r="J38" s="15" t="s">
        <v>93</v>
      </c>
    </row>
    <row r="39" spans="1:10">
      <c r="A39" s="54" t="s">
        <v>652</v>
      </c>
      <c r="B39" s="73" t="s">
        <v>780</v>
      </c>
      <c r="C39" s="73"/>
      <c r="D39" s="73"/>
      <c r="E39" s="73"/>
      <c r="F39" s="73"/>
      <c r="G39" s="73"/>
      <c r="H39" s="11">
        <v>44.1</v>
      </c>
      <c r="I39" s="11">
        <f t="shared" ref="I39:I51" si="2">H39</f>
        <v>44.1</v>
      </c>
      <c r="J39" s="15" t="s">
        <v>93</v>
      </c>
    </row>
    <row r="40" spans="1:10">
      <c r="A40" s="52" t="s">
        <v>653</v>
      </c>
      <c r="B40" s="90" t="s">
        <v>781</v>
      </c>
      <c r="C40" s="90"/>
      <c r="D40" s="90"/>
      <c r="E40" s="90"/>
      <c r="F40" s="90"/>
      <c r="G40" s="90"/>
      <c r="H40" s="11">
        <v>46.387719512195126</v>
      </c>
      <c r="I40" s="11">
        <f t="shared" si="2"/>
        <v>46.387719512195126</v>
      </c>
      <c r="J40" s="12" t="s">
        <v>93</v>
      </c>
    </row>
    <row r="41" spans="1:10">
      <c r="A41" s="52" t="s">
        <v>654</v>
      </c>
      <c r="B41" s="90" t="s">
        <v>782</v>
      </c>
      <c r="C41" s="90"/>
      <c r="D41" s="90"/>
      <c r="E41" s="90"/>
      <c r="F41" s="90"/>
      <c r="G41" s="90"/>
      <c r="H41" s="11">
        <v>139.16315853658537</v>
      </c>
      <c r="I41" s="11">
        <f t="shared" si="2"/>
        <v>139.16315853658537</v>
      </c>
      <c r="J41" s="12" t="s">
        <v>93</v>
      </c>
    </row>
    <row r="42" spans="1:10">
      <c r="A42" s="52" t="s">
        <v>655</v>
      </c>
      <c r="B42" s="90" t="s">
        <v>783</v>
      </c>
      <c r="C42" s="90"/>
      <c r="D42" s="90"/>
      <c r="E42" s="90"/>
      <c r="F42" s="90"/>
      <c r="G42" s="90"/>
      <c r="H42" s="11">
        <v>231.93859756097564</v>
      </c>
      <c r="I42" s="11">
        <f t="shared" si="2"/>
        <v>231.93859756097564</v>
      </c>
      <c r="J42" s="12" t="s">
        <v>93</v>
      </c>
    </row>
    <row r="43" spans="1:10">
      <c r="A43" s="52" t="s">
        <v>656</v>
      </c>
      <c r="B43" s="90" t="s">
        <v>784</v>
      </c>
      <c r="C43" s="90"/>
      <c r="D43" s="90"/>
      <c r="E43" s="90"/>
      <c r="F43" s="90"/>
      <c r="G43" s="90"/>
      <c r="H43" s="11">
        <v>463.87719512195127</v>
      </c>
      <c r="I43" s="11">
        <f t="shared" si="2"/>
        <v>463.87719512195127</v>
      </c>
      <c r="J43" s="12" t="s">
        <v>93</v>
      </c>
    </row>
    <row r="44" spans="1:10">
      <c r="A44" s="52" t="s">
        <v>657</v>
      </c>
      <c r="B44" s="90" t="s">
        <v>785</v>
      </c>
      <c r="C44" s="90"/>
      <c r="D44" s="90"/>
      <c r="E44" s="90"/>
      <c r="F44" s="90"/>
      <c r="G44" s="90"/>
      <c r="H44" s="11">
        <v>42.012804878048783</v>
      </c>
      <c r="I44" s="11">
        <f t="shared" si="2"/>
        <v>42.012804878048783</v>
      </c>
      <c r="J44" s="12" t="s">
        <v>93</v>
      </c>
    </row>
    <row r="45" spans="1:10">
      <c r="A45" s="52" t="s">
        <v>658</v>
      </c>
      <c r="B45" s="90" t="s">
        <v>786</v>
      </c>
      <c r="C45" s="90"/>
      <c r="D45" s="90"/>
      <c r="E45" s="90"/>
      <c r="F45" s="90"/>
      <c r="G45" s="90"/>
      <c r="H45" s="11">
        <v>126.02560975609757</v>
      </c>
      <c r="I45" s="11">
        <f t="shared" si="2"/>
        <v>126.02560975609757</v>
      </c>
      <c r="J45" s="12" t="s">
        <v>93</v>
      </c>
    </row>
    <row r="46" spans="1:10">
      <c r="A46" s="52" t="s">
        <v>659</v>
      </c>
      <c r="B46" s="90" t="s">
        <v>787</v>
      </c>
      <c r="C46" s="90"/>
      <c r="D46" s="90"/>
      <c r="E46" s="90"/>
      <c r="F46" s="90"/>
      <c r="G46" s="90"/>
      <c r="H46" s="11">
        <v>210.03841463414636</v>
      </c>
      <c r="I46" s="11">
        <f t="shared" si="2"/>
        <v>210.03841463414636</v>
      </c>
      <c r="J46" s="12" t="s">
        <v>93</v>
      </c>
    </row>
    <row r="47" spans="1:10">
      <c r="A47" s="52" t="s">
        <v>660</v>
      </c>
      <c r="B47" s="90" t="s">
        <v>788</v>
      </c>
      <c r="C47" s="90"/>
      <c r="D47" s="90"/>
      <c r="E47" s="90"/>
      <c r="F47" s="90"/>
      <c r="G47" s="90"/>
      <c r="H47" s="11">
        <v>420.07042682926834</v>
      </c>
      <c r="I47" s="11">
        <f t="shared" si="2"/>
        <v>420.07042682926834</v>
      </c>
      <c r="J47" s="12" t="s">
        <v>93</v>
      </c>
    </row>
    <row r="48" spans="1:10">
      <c r="A48" s="52" t="s">
        <v>661</v>
      </c>
      <c r="B48" s="90" t="s">
        <v>789</v>
      </c>
      <c r="C48" s="90"/>
      <c r="D48" s="90"/>
      <c r="E48" s="90"/>
      <c r="F48" s="90"/>
      <c r="G48" s="90"/>
      <c r="H48" s="11">
        <v>76.233841463414649</v>
      </c>
      <c r="I48" s="11">
        <f t="shared" si="2"/>
        <v>76.233841463414649</v>
      </c>
      <c r="J48" s="12" t="s">
        <v>93</v>
      </c>
    </row>
    <row r="49" spans="1:10">
      <c r="A49" s="52" t="s">
        <v>662</v>
      </c>
      <c r="B49" s="90" t="s">
        <v>790</v>
      </c>
      <c r="C49" s="90"/>
      <c r="D49" s="90"/>
      <c r="E49" s="90"/>
      <c r="F49" s="90"/>
      <c r="G49" s="90"/>
      <c r="H49" s="11">
        <v>228.70152439024392</v>
      </c>
      <c r="I49" s="11">
        <f t="shared" si="2"/>
        <v>228.70152439024392</v>
      </c>
      <c r="J49" s="12" t="s">
        <v>93</v>
      </c>
    </row>
    <row r="50" spans="1:10">
      <c r="A50" s="53"/>
      <c r="B50" s="87" t="s">
        <v>99</v>
      </c>
      <c r="C50" s="87"/>
      <c r="D50" s="87"/>
      <c r="E50" s="87"/>
      <c r="F50" s="87"/>
      <c r="G50" s="87"/>
      <c r="H50" s="13"/>
      <c r="I50" s="13"/>
      <c r="J50" s="14"/>
    </row>
    <row r="51" spans="1:10">
      <c r="A51" s="52" t="s">
        <v>663</v>
      </c>
      <c r="B51" s="90" t="s">
        <v>791</v>
      </c>
      <c r="C51" s="90"/>
      <c r="D51" s="90"/>
      <c r="E51" s="90"/>
      <c r="F51" s="90"/>
      <c r="G51" s="90"/>
      <c r="H51" s="11">
        <v>381.16280487804886</v>
      </c>
      <c r="I51" s="11">
        <f t="shared" si="2"/>
        <v>381.16280487804886</v>
      </c>
      <c r="J51" s="12" t="s">
        <v>93</v>
      </c>
    </row>
    <row r="52" spans="1:10">
      <c r="A52" s="52" t="s">
        <v>664</v>
      </c>
      <c r="B52" s="90" t="s">
        <v>792</v>
      </c>
      <c r="C52" s="90"/>
      <c r="D52" s="90"/>
      <c r="E52" s="90"/>
      <c r="F52" s="90"/>
      <c r="G52" s="90"/>
      <c r="H52" s="11">
        <v>151.69298780487804</v>
      </c>
      <c r="I52" s="11">
        <f>H52</f>
        <v>151.69298780487804</v>
      </c>
      <c r="J52" s="12" t="s">
        <v>93</v>
      </c>
    </row>
    <row r="53" spans="1:10">
      <c r="A53" s="52" t="s">
        <v>665</v>
      </c>
      <c r="B53" s="90" t="s">
        <v>793</v>
      </c>
      <c r="C53" s="90"/>
      <c r="D53" s="90"/>
      <c r="E53" s="90"/>
      <c r="F53" s="90"/>
      <c r="G53" s="90"/>
      <c r="H53" s="11">
        <v>455.07896341463419</v>
      </c>
      <c r="I53" s="11">
        <f t="shared" ref="I53:I54" si="3">H53</f>
        <v>455.07896341463419</v>
      </c>
      <c r="J53" s="12" t="s">
        <v>93</v>
      </c>
    </row>
    <row r="54" spans="1:10">
      <c r="A54" s="52" t="s">
        <v>666</v>
      </c>
      <c r="B54" s="90" t="s">
        <v>794</v>
      </c>
      <c r="C54" s="90"/>
      <c r="D54" s="90"/>
      <c r="E54" s="90"/>
      <c r="F54" s="90"/>
      <c r="G54" s="90"/>
      <c r="H54" s="11">
        <v>758.46493902439022</v>
      </c>
      <c r="I54" s="11">
        <f t="shared" si="3"/>
        <v>758.46493902439022</v>
      </c>
      <c r="J54" s="12" t="s">
        <v>93</v>
      </c>
    </row>
    <row r="55" spans="1:10" ht="21">
      <c r="A55" s="88" t="s">
        <v>718</v>
      </c>
      <c r="B55" s="89"/>
      <c r="C55" s="89"/>
      <c r="D55" s="89"/>
      <c r="E55" s="55"/>
      <c r="F55" s="55"/>
      <c r="G55" s="55"/>
      <c r="H55" s="16"/>
      <c r="I55" s="16"/>
      <c r="J55" s="17"/>
    </row>
    <row r="56" spans="1:10">
      <c r="A56" s="56"/>
      <c r="B56" s="98" t="s">
        <v>94</v>
      </c>
      <c r="C56" s="98"/>
      <c r="D56" s="98"/>
      <c r="E56" s="98"/>
      <c r="F56" s="98"/>
      <c r="G56" s="98"/>
      <c r="H56" s="18"/>
      <c r="I56" s="18"/>
      <c r="J56" s="19"/>
    </row>
    <row r="57" spans="1:10">
      <c r="A57" s="57" t="s">
        <v>667</v>
      </c>
      <c r="B57" s="108" t="s">
        <v>795</v>
      </c>
      <c r="C57" s="108"/>
      <c r="D57" s="108"/>
      <c r="E57" s="108"/>
      <c r="F57" s="108"/>
      <c r="G57" s="108"/>
      <c r="H57" s="11">
        <v>4.2104999999999997</v>
      </c>
      <c r="I57" s="11">
        <f>H57*60</f>
        <v>252.63</v>
      </c>
      <c r="J57" s="12" t="s">
        <v>5</v>
      </c>
    </row>
    <row r="58" spans="1:10">
      <c r="A58" s="57" t="s">
        <v>668</v>
      </c>
      <c r="B58" s="108" t="s">
        <v>796</v>
      </c>
      <c r="C58" s="108"/>
      <c r="D58" s="108"/>
      <c r="E58" s="108"/>
      <c r="F58" s="108"/>
      <c r="G58" s="108"/>
      <c r="H58" s="11">
        <v>8.4105000000000008</v>
      </c>
      <c r="I58" s="11">
        <f>H58*50</f>
        <v>420.52500000000003</v>
      </c>
      <c r="J58" s="12" t="s">
        <v>6</v>
      </c>
    </row>
    <row r="59" spans="1:10">
      <c r="A59" s="58" t="s">
        <v>669</v>
      </c>
      <c r="B59" s="108" t="s">
        <v>797</v>
      </c>
      <c r="C59" s="108"/>
      <c r="D59" s="108"/>
      <c r="E59" s="108"/>
      <c r="F59" s="108"/>
      <c r="G59" s="108"/>
      <c r="H59" s="11">
        <v>7.6230000000000002</v>
      </c>
      <c r="I59" s="11">
        <f>H59*20</f>
        <v>152.46</v>
      </c>
      <c r="J59" s="12" t="s">
        <v>7</v>
      </c>
    </row>
    <row r="60" spans="1:10">
      <c r="A60" s="58" t="s">
        <v>670</v>
      </c>
      <c r="B60" s="108" t="s">
        <v>798</v>
      </c>
      <c r="C60" s="108"/>
      <c r="D60" s="108"/>
      <c r="E60" s="108"/>
      <c r="F60" s="108"/>
      <c r="G60" s="108"/>
      <c r="H60" s="11">
        <v>15.246</v>
      </c>
      <c r="I60" s="11">
        <f>H60*20</f>
        <v>304.92</v>
      </c>
      <c r="J60" s="12" t="s">
        <v>7</v>
      </c>
    </row>
    <row r="61" spans="1:10">
      <c r="A61" s="58" t="s">
        <v>671</v>
      </c>
      <c r="B61" s="108" t="s">
        <v>799</v>
      </c>
      <c r="C61" s="108"/>
      <c r="D61" s="108"/>
      <c r="E61" s="108"/>
      <c r="F61" s="108"/>
      <c r="G61" s="108"/>
      <c r="H61" s="11">
        <v>30.334500000000002</v>
      </c>
      <c r="I61" s="11">
        <f>H61*15</f>
        <v>455.01750000000004</v>
      </c>
      <c r="J61" s="12" t="s">
        <v>8</v>
      </c>
    </row>
    <row r="62" spans="1:10">
      <c r="A62" s="53"/>
      <c r="B62" s="87" t="s">
        <v>96</v>
      </c>
      <c r="C62" s="87"/>
      <c r="D62" s="87"/>
      <c r="E62" s="87"/>
      <c r="F62" s="87"/>
      <c r="G62" s="87"/>
      <c r="H62" s="13"/>
      <c r="I62" s="13"/>
      <c r="J62" s="14"/>
    </row>
    <row r="63" spans="1:10">
      <c r="A63" s="58" t="s">
        <v>672</v>
      </c>
      <c r="B63" s="108" t="s">
        <v>800</v>
      </c>
      <c r="C63" s="108"/>
      <c r="D63" s="108"/>
      <c r="E63" s="108"/>
      <c r="F63" s="108"/>
      <c r="G63" s="108"/>
      <c r="H63" s="11">
        <v>4.2104999999999997</v>
      </c>
      <c r="I63" s="11">
        <f>H63*60</f>
        <v>252.63</v>
      </c>
      <c r="J63" s="12" t="s">
        <v>5</v>
      </c>
    </row>
    <row r="64" spans="1:10">
      <c r="A64" s="58" t="s">
        <v>673</v>
      </c>
      <c r="B64" s="108" t="s">
        <v>801</v>
      </c>
      <c r="C64" s="108"/>
      <c r="D64" s="108"/>
      <c r="E64" s="108"/>
      <c r="F64" s="108"/>
      <c r="G64" s="108"/>
      <c r="H64" s="11">
        <v>8.4105000000000008</v>
      </c>
      <c r="I64" s="11">
        <f>H64*50</f>
        <v>420.52500000000003</v>
      </c>
      <c r="J64" s="12" t="s">
        <v>6</v>
      </c>
    </row>
    <row r="65" spans="1:10">
      <c r="A65" s="58" t="s">
        <v>674</v>
      </c>
      <c r="B65" s="108" t="s">
        <v>802</v>
      </c>
      <c r="C65" s="108"/>
      <c r="D65" s="108"/>
      <c r="E65" s="108"/>
      <c r="F65" s="108"/>
      <c r="G65" s="108"/>
      <c r="H65" s="11">
        <v>7.6230000000000002</v>
      </c>
      <c r="I65" s="11">
        <f>H65*20</f>
        <v>152.46</v>
      </c>
      <c r="J65" s="12" t="s">
        <v>7</v>
      </c>
    </row>
    <row r="66" spans="1:10">
      <c r="A66" s="58" t="s">
        <v>675</v>
      </c>
      <c r="B66" s="108" t="s">
        <v>803</v>
      </c>
      <c r="C66" s="108"/>
      <c r="D66" s="108"/>
      <c r="E66" s="108"/>
      <c r="F66" s="108"/>
      <c r="G66" s="108"/>
      <c r="H66" s="11">
        <v>15.246</v>
      </c>
      <c r="I66" s="11">
        <f>H66*20</f>
        <v>304.92</v>
      </c>
      <c r="J66" s="12" t="s">
        <v>7</v>
      </c>
    </row>
    <row r="67" spans="1:10">
      <c r="A67" s="58" t="s">
        <v>676</v>
      </c>
      <c r="B67" s="108" t="s">
        <v>804</v>
      </c>
      <c r="C67" s="108"/>
      <c r="D67" s="108"/>
      <c r="E67" s="108"/>
      <c r="F67" s="108"/>
      <c r="G67" s="108"/>
      <c r="H67" s="11">
        <v>30.334500000000002</v>
      </c>
      <c r="I67" s="11">
        <f>H67*15</f>
        <v>455.01750000000004</v>
      </c>
      <c r="J67" s="12" t="s">
        <v>8</v>
      </c>
    </row>
    <row r="68" spans="1:10">
      <c r="A68" s="53"/>
      <c r="B68" s="87" t="s">
        <v>95</v>
      </c>
      <c r="C68" s="87"/>
      <c r="D68" s="87"/>
      <c r="E68" s="87"/>
      <c r="F68" s="87"/>
      <c r="G68" s="87"/>
      <c r="H68" s="13"/>
      <c r="I68" s="13"/>
      <c r="J68" s="14"/>
    </row>
    <row r="69" spans="1:10">
      <c r="A69" s="58" t="s">
        <v>677</v>
      </c>
      <c r="B69" s="108" t="s">
        <v>825</v>
      </c>
      <c r="C69" s="108"/>
      <c r="D69" s="108"/>
      <c r="E69" s="108"/>
      <c r="F69" s="108"/>
      <c r="G69" s="108"/>
      <c r="H69" s="11">
        <v>4.2104999999999997</v>
      </c>
      <c r="I69" s="11">
        <f>H69*60</f>
        <v>252.63</v>
      </c>
      <c r="J69" s="12" t="s">
        <v>5</v>
      </c>
    </row>
    <row r="70" spans="1:10">
      <c r="A70" s="58" t="s">
        <v>678</v>
      </c>
      <c r="B70" s="108" t="s">
        <v>826</v>
      </c>
      <c r="C70" s="108"/>
      <c r="D70" s="108"/>
      <c r="E70" s="108"/>
      <c r="F70" s="108"/>
      <c r="G70" s="108"/>
      <c r="H70" s="11">
        <v>8.4105000000000008</v>
      </c>
      <c r="I70" s="11">
        <f>H70*50</f>
        <v>420.52500000000003</v>
      </c>
      <c r="J70" s="12" t="s">
        <v>6</v>
      </c>
    </row>
    <row r="71" spans="1:10">
      <c r="A71" s="58" t="s">
        <v>679</v>
      </c>
      <c r="B71" s="108" t="s">
        <v>827</v>
      </c>
      <c r="C71" s="108"/>
      <c r="D71" s="108"/>
      <c r="E71" s="108"/>
      <c r="F71" s="108"/>
      <c r="G71" s="108"/>
      <c r="H71" s="11">
        <v>7.6230000000000002</v>
      </c>
      <c r="I71" s="11">
        <f>H71*20</f>
        <v>152.46</v>
      </c>
      <c r="J71" s="12" t="s">
        <v>7</v>
      </c>
    </row>
    <row r="72" spans="1:10">
      <c r="A72" s="58" t="s">
        <v>680</v>
      </c>
      <c r="B72" s="108" t="s">
        <v>828</v>
      </c>
      <c r="C72" s="108"/>
      <c r="D72" s="108"/>
      <c r="E72" s="108"/>
      <c r="F72" s="108"/>
      <c r="G72" s="108"/>
      <c r="H72" s="11">
        <v>15.246</v>
      </c>
      <c r="I72" s="11">
        <f>H72*20</f>
        <v>304.92</v>
      </c>
      <c r="J72" s="12" t="s">
        <v>7</v>
      </c>
    </row>
    <row r="73" spans="1:10">
      <c r="A73" s="58" t="s">
        <v>681</v>
      </c>
      <c r="B73" s="108" t="s">
        <v>829</v>
      </c>
      <c r="C73" s="108"/>
      <c r="D73" s="108"/>
      <c r="E73" s="108"/>
      <c r="F73" s="108"/>
      <c r="G73" s="108"/>
      <c r="H73" s="11">
        <v>30.334500000000002</v>
      </c>
      <c r="I73" s="11">
        <f>H73*15</f>
        <v>455.01750000000004</v>
      </c>
      <c r="J73" s="12" t="s">
        <v>8</v>
      </c>
    </row>
    <row r="74" spans="1:10">
      <c r="A74" s="57" t="s">
        <v>698</v>
      </c>
      <c r="B74" s="108" t="s">
        <v>830</v>
      </c>
      <c r="C74" s="108"/>
      <c r="D74" s="108"/>
      <c r="E74" s="108"/>
      <c r="F74" s="108"/>
      <c r="G74" s="108"/>
      <c r="H74" s="11">
        <v>64.17</v>
      </c>
      <c r="I74" s="11">
        <f>H74*5</f>
        <v>320.85000000000002</v>
      </c>
      <c r="J74" s="12" t="s">
        <v>521</v>
      </c>
    </row>
    <row r="75" spans="1:10">
      <c r="A75" s="57" t="s">
        <v>682</v>
      </c>
      <c r="B75" s="108" t="s">
        <v>831</v>
      </c>
      <c r="C75" s="108"/>
      <c r="D75" s="108"/>
      <c r="E75" s="108"/>
      <c r="F75" s="108"/>
      <c r="G75" s="108"/>
      <c r="H75" s="11">
        <v>90.84</v>
      </c>
      <c r="I75" s="11">
        <f>+H75*5</f>
        <v>454.20000000000005</v>
      </c>
      <c r="J75" s="12" t="s">
        <v>521</v>
      </c>
    </row>
    <row r="76" spans="1:10">
      <c r="A76" s="57" t="s">
        <v>683</v>
      </c>
      <c r="B76" s="108" t="s">
        <v>832</v>
      </c>
      <c r="C76" s="108"/>
      <c r="D76" s="108"/>
      <c r="E76" s="108"/>
      <c r="F76" s="108"/>
      <c r="G76" s="108"/>
      <c r="H76" s="11">
        <v>161</v>
      </c>
      <c r="I76" s="11">
        <f>+H76*5</f>
        <v>805</v>
      </c>
      <c r="J76" s="12" t="s">
        <v>521</v>
      </c>
    </row>
    <row r="77" spans="1:10" ht="21">
      <c r="A77" s="79" t="s">
        <v>868</v>
      </c>
      <c r="B77" s="80"/>
      <c r="C77" s="80"/>
      <c r="D77" s="80"/>
      <c r="E77" s="59"/>
      <c r="F77" s="59"/>
      <c r="G77" s="59"/>
      <c r="H77" s="20"/>
      <c r="I77" s="20"/>
      <c r="J77" s="21"/>
    </row>
    <row r="78" spans="1:10">
      <c r="A78" s="56"/>
      <c r="B78" s="98" t="s">
        <v>176</v>
      </c>
      <c r="C78" s="98"/>
      <c r="D78" s="98"/>
      <c r="E78" s="98"/>
      <c r="F78" s="98"/>
      <c r="G78" s="98"/>
      <c r="H78" s="18"/>
      <c r="I78" s="18"/>
      <c r="J78" s="19"/>
    </row>
    <row r="79" spans="1:10">
      <c r="A79" s="58" t="s">
        <v>86</v>
      </c>
      <c r="B79" s="109" t="s">
        <v>805</v>
      </c>
      <c r="C79" s="109"/>
      <c r="D79" s="109"/>
      <c r="E79" s="109"/>
      <c r="F79" s="109"/>
      <c r="G79" s="109"/>
      <c r="H79" s="11">
        <v>239.131097415</v>
      </c>
      <c r="I79" s="11">
        <f>H79</f>
        <v>239.131097415</v>
      </c>
      <c r="J79" s="12" t="s">
        <v>93</v>
      </c>
    </row>
    <row r="80" spans="1:10">
      <c r="A80" s="58" t="s">
        <v>171</v>
      </c>
      <c r="B80" s="109" t="s">
        <v>806</v>
      </c>
      <c r="C80" s="109"/>
      <c r="D80" s="109"/>
      <c r="E80" s="109"/>
      <c r="F80" s="109"/>
      <c r="G80" s="109"/>
      <c r="H80" s="11">
        <v>398.55182902500002</v>
      </c>
      <c r="I80" s="11">
        <f t="shared" ref="I80:I95" si="4">H80</f>
        <v>398.55182902500002</v>
      </c>
      <c r="J80" s="12" t="s">
        <v>93</v>
      </c>
    </row>
    <row r="81" spans="1:10" ht="14.45" customHeight="1">
      <c r="A81" s="58" t="s">
        <v>172</v>
      </c>
      <c r="B81" s="109" t="s">
        <v>807</v>
      </c>
      <c r="C81" s="109"/>
      <c r="D81" s="109"/>
      <c r="E81" s="109"/>
      <c r="F81" s="109"/>
      <c r="G81" s="109"/>
      <c r="H81" s="11">
        <v>797.10365805000004</v>
      </c>
      <c r="I81" s="11">
        <f t="shared" si="4"/>
        <v>797.10365805000004</v>
      </c>
      <c r="J81" s="12" t="s">
        <v>93</v>
      </c>
    </row>
    <row r="82" spans="1:10" ht="14.45" customHeight="1">
      <c r="A82" s="57" t="s">
        <v>391</v>
      </c>
      <c r="B82" s="110" t="s">
        <v>808</v>
      </c>
      <c r="C82" s="110"/>
      <c r="D82" s="110"/>
      <c r="E82" s="110"/>
      <c r="F82" s="110"/>
      <c r="G82" s="110"/>
      <c r="H82" s="11">
        <v>84.483000000000004</v>
      </c>
      <c r="I82" s="11">
        <f t="shared" si="4"/>
        <v>84.483000000000004</v>
      </c>
      <c r="J82" s="15" t="s">
        <v>93</v>
      </c>
    </row>
    <row r="83" spans="1:10">
      <c r="A83" s="58" t="s">
        <v>87</v>
      </c>
      <c r="B83" s="109" t="s">
        <v>809</v>
      </c>
      <c r="C83" s="109"/>
      <c r="D83" s="109"/>
      <c r="E83" s="109"/>
      <c r="F83" s="109"/>
      <c r="G83" s="109"/>
      <c r="H83" s="11">
        <v>253.9845</v>
      </c>
      <c r="I83" s="11">
        <f t="shared" si="4"/>
        <v>253.9845</v>
      </c>
      <c r="J83" s="12" t="s">
        <v>93</v>
      </c>
    </row>
    <row r="84" spans="1:10">
      <c r="A84" s="58" t="s">
        <v>88</v>
      </c>
      <c r="B84" s="109" t="s">
        <v>810</v>
      </c>
      <c r="C84" s="109"/>
      <c r="D84" s="109"/>
      <c r="E84" s="109"/>
      <c r="F84" s="109"/>
      <c r="G84" s="109"/>
      <c r="H84" s="11">
        <v>422.41500000000002</v>
      </c>
      <c r="I84" s="11">
        <f t="shared" si="4"/>
        <v>422.41500000000002</v>
      </c>
      <c r="J84" s="12" t="s">
        <v>93</v>
      </c>
    </row>
    <row r="85" spans="1:10">
      <c r="A85" s="58" t="s">
        <v>89</v>
      </c>
      <c r="B85" s="109" t="s">
        <v>877</v>
      </c>
      <c r="C85" s="109"/>
      <c r="D85" s="109"/>
      <c r="E85" s="109"/>
      <c r="F85" s="109"/>
      <c r="G85" s="109"/>
      <c r="H85" s="11">
        <v>844.81950000000006</v>
      </c>
      <c r="I85" s="11">
        <f t="shared" si="4"/>
        <v>844.81950000000006</v>
      </c>
      <c r="J85" s="12" t="s">
        <v>93</v>
      </c>
    </row>
    <row r="86" spans="1:10">
      <c r="A86" s="58" t="s">
        <v>173</v>
      </c>
      <c r="B86" s="109" t="s">
        <v>811</v>
      </c>
      <c r="C86" s="109"/>
      <c r="D86" s="109"/>
      <c r="E86" s="109"/>
      <c r="F86" s="109"/>
      <c r="G86" s="109"/>
      <c r="H86" s="11">
        <v>287.487439155</v>
      </c>
      <c r="I86" s="11">
        <f t="shared" si="4"/>
        <v>287.487439155</v>
      </c>
      <c r="J86" s="12" t="s">
        <v>93</v>
      </c>
    </row>
    <row r="87" spans="1:10">
      <c r="A87" s="58" t="s">
        <v>699</v>
      </c>
      <c r="B87" s="109" t="s">
        <v>812</v>
      </c>
      <c r="C87" s="109"/>
      <c r="D87" s="109"/>
      <c r="E87" s="109"/>
      <c r="F87" s="109"/>
      <c r="G87" s="109"/>
      <c r="H87" s="11">
        <v>382.2</v>
      </c>
      <c r="I87" s="11">
        <f t="shared" si="4"/>
        <v>382.2</v>
      </c>
      <c r="J87" s="12" t="s">
        <v>93</v>
      </c>
    </row>
    <row r="88" spans="1:10">
      <c r="A88" s="58" t="s">
        <v>92</v>
      </c>
      <c r="B88" s="109" t="s">
        <v>813</v>
      </c>
      <c r="C88" s="109"/>
      <c r="D88" s="109"/>
      <c r="E88" s="109"/>
      <c r="F88" s="109"/>
      <c r="G88" s="109"/>
      <c r="H88" s="11">
        <v>476.09100000000007</v>
      </c>
      <c r="I88" s="11">
        <f t="shared" si="4"/>
        <v>476.09100000000007</v>
      </c>
      <c r="J88" s="12" t="s">
        <v>93</v>
      </c>
    </row>
    <row r="89" spans="1:10">
      <c r="A89" s="58" t="s">
        <v>174</v>
      </c>
      <c r="B89" s="109" t="s">
        <v>814</v>
      </c>
      <c r="C89" s="109"/>
      <c r="D89" s="109"/>
      <c r="E89" s="109"/>
      <c r="F89" s="109"/>
      <c r="G89" s="109"/>
      <c r="H89" s="11">
        <v>952.18200000000013</v>
      </c>
      <c r="I89" s="11">
        <f t="shared" si="4"/>
        <v>952.18200000000013</v>
      </c>
      <c r="J89" s="12" t="s">
        <v>93</v>
      </c>
    </row>
    <row r="90" spans="1:10">
      <c r="A90" s="57" t="s">
        <v>390</v>
      </c>
      <c r="B90" s="110" t="s">
        <v>815</v>
      </c>
      <c r="C90" s="110"/>
      <c r="D90" s="110"/>
      <c r="E90" s="110"/>
      <c r="F90" s="110"/>
      <c r="G90" s="110"/>
      <c r="H90" s="11">
        <v>189</v>
      </c>
      <c r="I90" s="11">
        <f t="shared" si="4"/>
        <v>189</v>
      </c>
      <c r="J90" s="15" t="s">
        <v>93</v>
      </c>
    </row>
    <row r="91" spans="1:10">
      <c r="A91" s="58" t="s">
        <v>90</v>
      </c>
      <c r="B91" s="109" t="s">
        <v>816</v>
      </c>
      <c r="C91" s="109"/>
      <c r="D91" s="109"/>
      <c r="E91" s="109"/>
      <c r="F91" s="109"/>
      <c r="G91" s="109"/>
      <c r="H91" s="11">
        <v>371.94150000000002</v>
      </c>
      <c r="I91" s="11">
        <f t="shared" si="4"/>
        <v>371.94150000000002</v>
      </c>
      <c r="J91" s="12" t="s">
        <v>93</v>
      </c>
    </row>
    <row r="92" spans="1:10">
      <c r="A92" s="58" t="s">
        <v>91</v>
      </c>
      <c r="B92" s="109" t="s">
        <v>817</v>
      </c>
      <c r="C92" s="109"/>
      <c r="D92" s="109"/>
      <c r="E92" s="109"/>
      <c r="F92" s="109"/>
      <c r="G92" s="109"/>
      <c r="H92" s="11">
        <v>619.54200000000003</v>
      </c>
      <c r="I92" s="11">
        <f t="shared" si="4"/>
        <v>619.54200000000003</v>
      </c>
      <c r="J92" s="12" t="s">
        <v>93</v>
      </c>
    </row>
    <row r="93" spans="1:10">
      <c r="A93" s="58" t="s">
        <v>175</v>
      </c>
      <c r="B93" s="109" t="s">
        <v>819</v>
      </c>
      <c r="C93" s="109"/>
      <c r="D93" s="109"/>
      <c r="E93" s="109"/>
      <c r="F93" s="109"/>
      <c r="G93" s="109"/>
      <c r="H93" s="11">
        <v>1239.0630000000001</v>
      </c>
      <c r="I93" s="11">
        <f t="shared" si="4"/>
        <v>1239.0630000000001</v>
      </c>
      <c r="J93" s="12" t="s">
        <v>93</v>
      </c>
    </row>
    <row r="94" spans="1:10">
      <c r="A94" s="58" t="s">
        <v>344</v>
      </c>
      <c r="B94" s="109" t="s">
        <v>818</v>
      </c>
      <c r="C94" s="109"/>
      <c r="D94" s="109"/>
      <c r="E94" s="109"/>
      <c r="F94" s="109"/>
      <c r="G94" s="109"/>
      <c r="H94" s="11">
        <v>624.48750000000007</v>
      </c>
      <c r="I94" s="11">
        <f t="shared" si="4"/>
        <v>624.48750000000007</v>
      </c>
      <c r="J94" s="12" t="s">
        <v>93</v>
      </c>
    </row>
    <row r="95" spans="1:10">
      <c r="A95" s="58" t="s">
        <v>345</v>
      </c>
      <c r="B95" s="109" t="s">
        <v>820</v>
      </c>
      <c r="C95" s="109"/>
      <c r="D95" s="109"/>
      <c r="E95" s="109"/>
      <c r="F95" s="109"/>
      <c r="G95" s="109"/>
      <c r="H95" s="11">
        <v>1040.3505</v>
      </c>
      <c r="I95" s="11">
        <f t="shared" si="4"/>
        <v>1040.3505</v>
      </c>
      <c r="J95" s="12" t="s">
        <v>93</v>
      </c>
    </row>
    <row r="96" spans="1:10" ht="21" customHeight="1">
      <c r="A96" s="88" t="s">
        <v>177</v>
      </c>
      <c r="B96" s="89"/>
      <c r="C96" s="89"/>
      <c r="D96" s="89"/>
      <c r="E96" s="55"/>
      <c r="F96" s="55"/>
      <c r="G96" s="55"/>
      <c r="H96" s="16"/>
      <c r="I96" s="16"/>
      <c r="J96" s="17"/>
    </row>
    <row r="97" spans="1:10" ht="14.25" customHeight="1">
      <c r="A97" s="56"/>
      <c r="B97" s="98" t="s">
        <v>726</v>
      </c>
      <c r="C97" s="98"/>
      <c r="D97" s="98"/>
      <c r="E97" s="98"/>
      <c r="F97" s="98"/>
      <c r="G97" s="98"/>
      <c r="H97" s="18"/>
      <c r="I97" s="18"/>
      <c r="J97" s="19"/>
    </row>
    <row r="98" spans="1:10">
      <c r="A98" s="58" t="s">
        <v>178</v>
      </c>
      <c r="B98" s="109" t="s">
        <v>821</v>
      </c>
      <c r="C98" s="109"/>
      <c r="D98" s="109"/>
      <c r="E98" s="109"/>
      <c r="F98" s="109"/>
      <c r="G98" s="109"/>
      <c r="H98" s="11">
        <v>16.905000000000001</v>
      </c>
      <c r="I98" s="11">
        <f>H98*60</f>
        <v>1014.3000000000001</v>
      </c>
      <c r="J98" s="12" t="s">
        <v>5</v>
      </c>
    </row>
    <row r="99" spans="1:10">
      <c r="A99" s="58" t="s">
        <v>179</v>
      </c>
      <c r="B99" s="109" t="s">
        <v>822</v>
      </c>
      <c r="C99" s="109"/>
      <c r="D99" s="109"/>
      <c r="E99" s="109"/>
      <c r="F99" s="109"/>
      <c r="G99" s="109"/>
      <c r="H99" s="11">
        <v>19.183499999999999</v>
      </c>
      <c r="I99" s="11">
        <f>H99*20</f>
        <v>383.66999999999996</v>
      </c>
      <c r="J99" s="12" t="s">
        <v>7</v>
      </c>
    </row>
    <row r="100" spans="1:10">
      <c r="A100" s="58" t="s">
        <v>180</v>
      </c>
      <c r="B100" s="109" t="s">
        <v>823</v>
      </c>
      <c r="C100" s="109"/>
      <c r="D100" s="109"/>
      <c r="E100" s="109"/>
      <c r="F100" s="109"/>
      <c r="G100" s="109"/>
      <c r="H100" s="11">
        <v>24.790500000000002</v>
      </c>
      <c r="I100" s="11">
        <f>H100*20</f>
        <v>495.81000000000006</v>
      </c>
      <c r="J100" s="12" t="s">
        <v>7</v>
      </c>
    </row>
    <row r="101" spans="1:10">
      <c r="A101" s="57" t="s">
        <v>181</v>
      </c>
      <c r="B101" s="110" t="s">
        <v>824</v>
      </c>
      <c r="C101" s="110"/>
      <c r="D101" s="110"/>
      <c r="E101" s="110"/>
      <c r="F101" s="110"/>
      <c r="G101" s="110"/>
      <c r="H101" s="11">
        <v>41.895000000000003</v>
      </c>
      <c r="I101" s="11">
        <f>+H101*15</f>
        <v>628.42500000000007</v>
      </c>
      <c r="J101" s="15" t="s">
        <v>8</v>
      </c>
    </row>
    <row r="102" spans="1:10" ht="21">
      <c r="A102" s="88" t="s">
        <v>903</v>
      </c>
      <c r="B102" s="89"/>
      <c r="C102" s="89"/>
      <c r="D102" s="89"/>
      <c r="E102" s="60"/>
      <c r="F102" s="60"/>
      <c r="G102" s="60"/>
      <c r="H102" s="22"/>
      <c r="I102" s="22"/>
      <c r="J102" s="23"/>
    </row>
    <row r="103" spans="1:10">
      <c r="A103" s="56"/>
      <c r="B103" s="98" t="s">
        <v>727</v>
      </c>
      <c r="C103" s="98"/>
      <c r="D103" s="98"/>
      <c r="E103" s="98"/>
      <c r="F103" s="98"/>
      <c r="G103" s="98"/>
      <c r="H103" s="18"/>
      <c r="I103" s="18"/>
      <c r="J103" s="19"/>
    </row>
    <row r="104" spans="1:10">
      <c r="A104" s="58" t="s">
        <v>728</v>
      </c>
      <c r="B104" s="90" t="s">
        <v>756</v>
      </c>
      <c r="C104" s="90"/>
      <c r="D104" s="90"/>
      <c r="E104" s="90"/>
      <c r="F104" s="90"/>
      <c r="G104" s="90"/>
      <c r="H104" s="11">
        <v>52.55</v>
      </c>
      <c r="I104" s="11">
        <f>H104</f>
        <v>52.55</v>
      </c>
      <c r="J104" s="12" t="s">
        <v>93</v>
      </c>
    </row>
    <row r="105" spans="1:10">
      <c r="A105" s="58" t="s">
        <v>729</v>
      </c>
      <c r="B105" s="90" t="s">
        <v>757</v>
      </c>
      <c r="C105" s="90"/>
      <c r="D105" s="90"/>
      <c r="E105" s="90"/>
      <c r="F105" s="90"/>
      <c r="G105" s="90"/>
      <c r="H105" s="11">
        <v>157.65</v>
      </c>
      <c r="I105" s="11">
        <f t="shared" ref="I105:I107" si="5">H105</f>
        <v>157.65</v>
      </c>
      <c r="J105" s="12" t="s">
        <v>93</v>
      </c>
    </row>
    <row r="106" spans="1:10">
      <c r="A106" s="58" t="s">
        <v>730</v>
      </c>
      <c r="B106" s="90" t="s">
        <v>758</v>
      </c>
      <c r="C106" s="90"/>
      <c r="D106" s="90"/>
      <c r="E106" s="90"/>
      <c r="F106" s="90"/>
      <c r="G106" s="90"/>
      <c r="H106" s="11">
        <v>262.75</v>
      </c>
      <c r="I106" s="11">
        <f t="shared" si="5"/>
        <v>262.75</v>
      </c>
      <c r="J106" s="12" t="s">
        <v>93</v>
      </c>
    </row>
    <row r="107" spans="1:10">
      <c r="A107" s="58" t="s">
        <v>732</v>
      </c>
      <c r="B107" s="90" t="s">
        <v>759</v>
      </c>
      <c r="C107" s="90"/>
      <c r="D107" s="90"/>
      <c r="E107" s="90"/>
      <c r="F107" s="90"/>
      <c r="G107" s="90"/>
      <c r="H107" s="11">
        <v>91.28</v>
      </c>
      <c r="I107" s="11">
        <f t="shared" si="5"/>
        <v>91.28</v>
      </c>
      <c r="J107" s="12" t="s">
        <v>93</v>
      </c>
    </row>
    <row r="108" spans="1:10">
      <c r="A108" s="56"/>
      <c r="B108" s="98" t="s">
        <v>734</v>
      </c>
      <c r="C108" s="98"/>
      <c r="D108" s="98"/>
      <c r="E108" s="98"/>
      <c r="F108" s="98"/>
      <c r="G108" s="98"/>
      <c r="H108" s="18"/>
      <c r="I108" s="18"/>
      <c r="J108" s="19"/>
    </row>
    <row r="109" spans="1:10">
      <c r="A109" s="58" t="s">
        <v>735</v>
      </c>
      <c r="B109" s="90" t="s">
        <v>760</v>
      </c>
      <c r="C109" s="90"/>
      <c r="D109" s="90"/>
      <c r="E109" s="90"/>
      <c r="F109" s="90"/>
      <c r="G109" s="90"/>
      <c r="H109" s="11">
        <v>52.55</v>
      </c>
      <c r="I109" s="11">
        <f>H109</f>
        <v>52.55</v>
      </c>
      <c r="J109" s="12" t="s">
        <v>93</v>
      </c>
    </row>
    <row r="110" spans="1:10">
      <c r="A110" s="58" t="s">
        <v>736</v>
      </c>
      <c r="B110" s="90" t="s">
        <v>761</v>
      </c>
      <c r="C110" s="90"/>
      <c r="D110" s="90"/>
      <c r="E110" s="90"/>
      <c r="F110" s="90"/>
      <c r="G110" s="90"/>
      <c r="H110" s="11">
        <v>157.65</v>
      </c>
      <c r="I110" s="11">
        <f t="shared" ref="I110:I114" si="6">H110</f>
        <v>157.65</v>
      </c>
      <c r="J110" s="12" t="s">
        <v>93</v>
      </c>
    </row>
    <row r="111" spans="1:10">
      <c r="A111" s="58" t="s">
        <v>737</v>
      </c>
      <c r="B111" s="90" t="s">
        <v>762</v>
      </c>
      <c r="C111" s="90"/>
      <c r="D111" s="90"/>
      <c r="E111" s="90"/>
      <c r="F111" s="90"/>
      <c r="G111" s="90"/>
      <c r="H111" s="11">
        <v>262.75</v>
      </c>
      <c r="I111" s="11">
        <f t="shared" si="6"/>
        <v>262.75</v>
      </c>
      <c r="J111" s="12" t="s">
        <v>93</v>
      </c>
    </row>
    <row r="112" spans="1:10">
      <c r="A112" s="58" t="s">
        <v>740</v>
      </c>
      <c r="B112" s="90" t="s">
        <v>763</v>
      </c>
      <c r="C112" s="90"/>
      <c r="D112" s="90"/>
      <c r="E112" s="90"/>
      <c r="F112" s="90"/>
      <c r="G112" s="90"/>
      <c r="H112" s="11">
        <v>91.28</v>
      </c>
      <c r="I112" s="11">
        <f t="shared" si="6"/>
        <v>91.28</v>
      </c>
      <c r="J112" s="12" t="s">
        <v>93</v>
      </c>
    </row>
    <row r="113" spans="1:10">
      <c r="A113" s="58" t="s">
        <v>741</v>
      </c>
      <c r="B113" s="90" t="s">
        <v>764</v>
      </c>
      <c r="C113" s="90"/>
      <c r="D113" s="90"/>
      <c r="E113" s="90"/>
      <c r="F113" s="90"/>
      <c r="G113" s="90"/>
      <c r="H113" s="11">
        <v>273.83999999999997</v>
      </c>
      <c r="I113" s="11">
        <f t="shared" si="6"/>
        <v>273.83999999999997</v>
      </c>
      <c r="J113" s="12" t="s">
        <v>93</v>
      </c>
    </row>
    <row r="114" spans="1:10">
      <c r="A114" s="58" t="s">
        <v>742</v>
      </c>
      <c r="B114" s="90" t="s">
        <v>765</v>
      </c>
      <c r="C114" s="90"/>
      <c r="D114" s="90"/>
      <c r="E114" s="90"/>
      <c r="F114" s="90"/>
      <c r="G114" s="90"/>
      <c r="H114" s="11">
        <v>159.22999999999999</v>
      </c>
      <c r="I114" s="11">
        <f t="shared" si="6"/>
        <v>159.22999999999999</v>
      </c>
      <c r="J114" s="12" t="s">
        <v>93</v>
      </c>
    </row>
    <row r="115" spans="1:10">
      <c r="A115" s="56"/>
      <c r="B115" s="98" t="s">
        <v>744</v>
      </c>
      <c r="C115" s="98"/>
      <c r="D115" s="98"/>
      <c r="E115" s="98"/>
      <c r="F115" s="98"/>
      <c r="G115" s="98"/>
      <c r="H115" s="18"/>
      <c r="I115" s="18"/>
      <c r="J115" s="19"/>
    </row>
    <row r="116" spans="1:10">
      <c r="A116" s="58" t="s">
        <v>745</v>
      </c>
      <c r="B116" s="90" t="s">
        <v>774</v>
      </c>
      <c r="C116" s="90"/>
      <c r="D116" s="90"/>
      <c r="E116" s="90"/>
      <c r="F116" s="90"/>
      <c r="G116" s="90"/>
      <c r="H116" s="11">
        <v>49.07</v>
      </c>
      <c r="I116" s="11">
        <f>H116</f>
        <v>49.07</v>
      </c>
      <c r="J116" s="12" t="s">
        <v>93</v>
      </c>
    </row>
    <row r="117" spans="1:10">
      <c r="A117" s="58" t="s">
        <v>746</v>
      </c>
      <c r="B117" s="90" t="s">
        <v>775</v>
      </c>
      <c r="C117" s="90"/>
      <c r="D117" s="90"/>
      <c r="E117" s="90"/>
      <c r="F117" s="90"/>
      <c r="G117" s="90"/>
      <c r="H117" s="11">
        <v>245.35</v>
      </c>
      <c r="I117" s="11">
        <f t="shared" ref="I117:I120" si="7">H117</f>
        <v>245.35</v>
      </c>
      <c r="J117" s="12" t="s">
        <v>93</v>
      </c>
    </row>
    <row r="118" spans="1:10">
      <c r="A118" s="58" t="s">
        <v>748</v>
      </c>
      <c r="B118" s="90" t="s">
        <v>776</v>
      </c>
      <c r="C118" s="90"/>
      <c r="D118" s="90"/>
      <c r="E118" s="90"/>
      <c r="F118" s="90"/>
      <c r="G118" s="90"/>
      <c r="H118" s="11">
        <v>88.15</v>
      </c>
      <c r="I118" s="11">
        <f t="shared" si="7"/>
        <v>88.15</v>
      </c>
      <c r="J118" s="12" t="s">
        <v>93</v>
      </c>
    </row>
    <row r="119" spans="1:10">
      <c r="A119" s="58" t="s">
        <v>750</v>
      </c>
      <c r="B119" s="90" t="s">
        <v>777</v>
      </c>
      <c r="C119" s="90"/>
      <c r="D119" s="90"/>
      <c r="E119" s="90"/>
      <c r="F119" s="90"/>
      <c r="G119" s="90"/>
      <c r="H119" s="11">
        <v>150.15</v>
      </c>
      <c r="I119" s="11">
        <f t="shared" si="7"/>
        <v>150.15</v>
      </c>
      <c r="J119" s="12" t="s">
        <v>93</v>
      </c>
    </row>
    <row r="120" spans="1:10">
      <c r="A120" s="58" t="s">
        <v>751</v>
      </c>
      <c r="B120" s="90" t="s">
        <v>778</v>
      </c>
      <c r="C120" s="90"/>
      <c r="D120" s="90"/>
      <c r="E120" s="90"/>
      <c r="F120" s="90"/>
      <c r="G120" s="90"/>
      <c r="H120" s="11">
        <v>450.45</v>
      </c>
      <c r="I120" s="11">
        <f t="shared" si="7"/>
        <v>450.45</v>
      </c>
      <c r="J120" s="12" t="s">
        <v>93</v>
      </c>
    </row>
    <row r="121" spans="1:10" ht="21">
      <c r="A121" s="88" t="s">
        <v>905</v>
      </c>
      <c r="B121" s="89"/>
      <c r="C121" s="89"/>
      <c r="D121" s="89"/>
      <c r="E121" s="60"/>
      <c r="F121" s="60"/>
      <c r="G121" s="60"/>
      <c r="H121" s="22"/>
      <c r="I121" s="22"/>
      <c r="J121" s="23"/>
    </row>
    <row r="122" spans="1:10">
      <c r="A122" s="56"/>
      <c r="B122" s="98" t="s">
        <v>755</v>
      </c>
      <c r="C122" s="98"/>
      <c r="D122" s="98"/>
      <c r="E122" s="98"/>
      <c r="F122" s="98"/>
      <c r="G122" s="98"/>
      <c r="H122" s="18"/>
      <c r="I122" s="18"/>
      <c r="J122" s="19"/>
    </row>
    <row r="123" spans="1:10">
      <c r="A123" s="58" t="s">
        <v>731</v>
      </c>
      <c r="B123" s="108" t="s">
        <v>766</v>
      </c>
      <c r="C123" s="108"/>
      <c r="D123" s="108"/>
      <c r="E123" s="108"/>
      <c r="F123" s="108"/>
      <c r="G123" s="108"/>
      <c r="H123" s="11">
        <v>10.51</v>
      </c>
      <c r="I123" s="11">
        <f>H123*50</f>
        <v>525.5</v>
      </c>
      <c r="J123" s="12" t="s">
        <v>6</v>
      </c>
    </row>
    <row r="124" spans="1:10">
      <c r="A124" s="58" t="s">
        <v>733</v>
      </c>
      <c r="B124" s="108" t="s">
        <v>767</v>
      </c>
      <c r="C124" s="108"/>
      <c r="D124" s="108"/>
      <c r="E124" s="108"/>
      <c r="F124" s="108"/>
      <c r="G124" s="108"/>
      <c r="H124" s="11">
        <v>18.260000000000002</v>
      </c>
      <c r="I124" s="11">
        <f>H124*20</f>
        <v>365.20000000000005</v>
      </c>
      <c r="J124" s="12" t="s">
        <v>7</v>
      </c>
    </row>
    <row r="125" spans="1:10">
      <c r="A125" s="56"/>
      <c r="B125" s="98" t="s">
        <v>754</v>
      </c>
      <c r="C125" s="98"/>
      <c r="D125" s="98"/>
      <c r="E125" s="98"/>
      <c r="F125" s="98"/>
      <c r="G125" s="98"/>
      <c r="H125" s="18"/>
      <c r="I125" s="18"/>
      <c r="J125" s="19"/>
    </row>
    <row r="126" spans="1:10">
      <c r="A126" s="58" t="s">
        <v>738</v>
      </c>
      <c r="B126" s="108" t="s">
        <v>768</v>
      </c>
      <c r="C126" s="108"/>
      <c r="D126" s="108"/>
      <c r="E126" s="108"/>
      <c r="F126" s="108"/>
      <c r="G126" s="108"/>
      <c r="H126" s="11">
        <v>10.51</v>
      </c>
      <c r="I126" s="11">
        <f>H126*50</f>
        <v>525.5</v>
      </c>
      <c r="J126" s="12" t="s">
        <v>6</v>
      </c>
    </row>
    <row r="127" spans="1:10">
      <c r="A127" s="58" t="s">
        <v>739</v>
      </c>
      <c r="B127" s="108" t="s">
        <v>769</v>
      </c>
      <c r="C127" s="108"/>
      <c r="D127" s="108"/>
      <c r="E127" s="108"/>
      <c r="F127" s="108"/>
      <c r="G127" s="108"/>
      <c r="H127" s="11">
        <v>18.260000000000002</v>
      </c>
      <c r="I127" s="11">
        <f>H127*20</f>
        <v>365.20000000000005</v>
      </c>
      <c r="J127" s="12" t="s">
        <v>7</v>
      </c>
    </row>
    <row r="128" spans="1:10">
      <c r="A128" s="58" t="s">
        <v>743</v>
      </c>
      <c r="B128" s="108" t="s">
        <v>770</v>
      </c>
      <c r="C128" s="108"/>
      <c r="D128" s="108"/>
      <c r="E128" s="108"/>
      <c r="F128" s="108"/>
      <c r="G128" s="108"/>
      <c r="H128" s="11">
        <v>31.85</v>
      </c>
      <c r="I128" s="11">
        <f>H128*15</f>
        <v>477.75</v>
      </c>
      <c r="J128" s="12" t="s">
        <v>8</v>
      </c>
    </row>
    <row r="129" spans="1:10">
      <c r="A129" s="56"/>
      <c r="B129" s="98" t="s">
        <v>753</v>
      </c>
      <c r="C129" s="98"/>
      <c r="D129" s="98"/>
      <c r="E129" s="98"/>
      <c r="F129" s="98"/>
      <c r="G129" s="98"/>
      <c r="H129" s="18"/>
      <c r="I129" s="18"/>
      <c r="J129" s="19"/>
    </row>
    <row r="130" spans="1:10">
      <c r="A130" s="58" t="s">
        <v>747</v>
      </c>
      <c r="B130" s="108" t="s">
        <v>771</v>
      </c>
      <c r="C130" s="108"/>
      <c r="D130" s="108"/>
      <c r="E130" s="108"/>
      <c r="F130" s="108"/>
      <c r="G130" s="108"/>
      <c r="H130" s="11">
        <v>9.81</v>
      </c>
      <c r="I130" s="11">
        <f>H130*50</f>
        <v>490.5</v>
      </c>
      <c r="J130" s="12" t="s">
        <v>6</v>
      </c>
    </row>
    <row r="131" spans="1:10">
      <c r="A131" s="58" t="s">
        <v>749</v>
      </c>
      <c r="B131" s="108" t="s">
        <v>772</v>
      </c>
      <c r="C131" s="108"/>
      <c r="D131" s="108"/>
      <c r="E131" s="108"/>
      <c r="F131" s="108"/>
      <c r="G131" s="108"/>
      <c r="H131" s="11">
        <v>17.63</v>
      </c>
      <c r="I131" s="11">
        <f>H131*20</f>
        <v>352.59999999999997</v>
      </c>
      <c r="J131" s="12" t="s">
        <v>7</v>
      </c>
    </row>
    <row r="132" spans="1:10">
      <c r="A132" s="58" t="s">
        <v>752</v>
      </c>
      <c r="B132" s="108" t="s">
        <v>773</v>
      </c>
      <c r="C132" s="108"/>
      <c r="D132" s="108"/>
      <c r="E132" s="108"/>
      <c r="F132" s="108"/>
      <c r="G132" s="108"/>
      <c r="H132" s="11">
        <v>30.03</v>
      </c>
      <c r="I132" s="11">
        <f>H132*15</f>
        <v>450.45000000000005</v>
      </c>
      <c r="J132" s="12" t="s">
        <v>8</v>
      </c>
    </row>
    <row r="133" spans="1:10" ht="21">
      <c r="A133" s="88" t="s">
        <v>904</v>
      </c>
      <c r="B133" s="89"/>
      <c r="C133" s="89"/>
      <c r="D133" s="89"/>
      <c r="E133" s="60"/>
      <c r="F133" s="60"/>
      <c r="G133" s="60"/>
      <c r="H133" s="22"/>
      <c r="I133" s="22"/>
      <c r="J133" s="23"/>
    </row>
    <row r="134" spans="1:10">
      <c r="A134" s="61"/>
      <c r="B134" s="107" t="s">
        <v>879</v>
      </c>
      <c r="C134" s="107"/>
      <c r="D134" s="107"/>
      <c r="E134" s="107"/>
      <c r="F134" s="107"/>
      <c r="G134" s="107"/>
      <c r="H134" s="24"/>
      <c r="I134" s="24"/>
      <c r="J134" s="25"/>
    </row>
    <row r="135" spans="1:10" ht="14.45" customHeight="1">
      <c r="A135" s="58" t="s">
        <v>869</v>
      </c>
      <c r="B135" s="108" t="s">
        <v>873</v>
      </c>
      <c r="C135" s="108"/>
      <c r="D135" s="108"/>
      <c r="E135" s="108"/>
      <c r="F135" s="108"/>
      <c r="G135" s="108"/>
      <c r="H135" s="11">
        <v>273.08999999999997</v>
      </c>
      <c r="I135" s="11">
        <f>H135</f>
        <v>273.08999999999997</v>
      </c>
      <c r="J135" s="12" t="s">
        <v>93</v>
      </c>
    </row>
    <row r="136" spans="1:10">
      <c r="A136" s="58" t="s">
        <v>870</v>
      </c>
      <c r="B136" s="108" t="s">
        <v>874</v>
      </c>
      <c r="C136" s="108"/>
      <c r="D136" s="108"/>
      <c r="E136" s="108"/>
      <c r="F136" s="108"/>
      <c r="G136" s="108"/>
      <c r="H136" s="11">
        <v>910.3</v>
      </c>
      <c r="I136" s="11">
        <f t="shared" ref="I136:I138" si="8">H136</f>
        <v>910.3</v>
      </c>
      <c r="J136" s="12" t="s">
        <v>93</v>
      </c>
    </row>
    <row r="137" spans="1:10">
      <c r="A137" s="58" t="s">
        <v>871</v>
      </c>
      <c r="B137" s="108" t="s">
        <v>875</v>
      </c>
      <c r="C137" s="108"/>
      <c r="D137" s="108"/>
      <c r="E137" s="108"/>
      <c r="F137" s="108"/>
      <c r="G137" s="108"/>
      <c r="H137" s="11">
        <v>421.4</v>
      </c>
      <c r="I137" s="11">
        <f t="shared" si="8"/>
        <v>421.4</v>
      </c>
      <c r="J137" s="12" t="s">
        <v>93</v>
      </c>
    </row>
    <row r="138" spans="1:10">
      <c r="A138" s="58" t="s">
        <v>872</v>
      </c>
      <c r="B138" s="108" t="s">
        <v>876</v>
      </c>
      <c r="C138" s="108"/>
      <c r="D138" s="108"/>
      <c r="E138" s="108"/>
      <c r="F138" s="108"/>
      <c r="G138" s="108"/>
      <c r="H138" s="11">
        <v>462.54</v>
      </c>
      <c r="I138" s="11">
        <f t="shared" si="8"/>
        <v>462.54</v>
      </c>
      <c r="J138" s="12" t="s">
        <v>93</v>
      </c>
    </row>
    <row r="139" spans="1:10" ht="21">
      <c r="A139" s="88" t="s">
        <v>694</v>
      </c>
      <c r="B139" s="89"/>
      <c r="C139" s="89"/>
      <c r="D139" s="89"/>
      <c r="E139" s="60"/>
      <c r="F139" s="60"/>
      <c r="G139" s="60"/>
      <c r="H139" s="22"/>
      <c r="I139" s="22"/>
      <c r="J139" s="23"/>
    </row>
    <row r="140" spans="1:10">
      <c r="A140" s="61"/>
      <c r="B140" s="107" t="s">
        <v>721</v>
      </c>
      <c r="C140" s="107"/>
      <c r="D140" s="107"/>
      <c r="E140" s="107"/>
      <c r="F140" s="107"/>
      <c r="G140" s="107"/>
      <c r="H140" s="24"/>
      <c r="I140" s="24"/>
      <c r="J140" s="25"/>
    </row>
    <row r="141" spans="1:10">
      <c r="A141" s="62" t="s">
        <v>695</v>
      </c>
      <c r="B141" s="106" t="s">
        <v>722</v>
      </c>
      <c r="C141" s="106"/>
      <c r="D141" s="106"/>
      <c r="E141" s="106"/>
      <c r="F141" s="106"/>
      <c r="G141" s="106"/>
      <c r="H141" s="26">
        <v>197.78</v>
      </c>
      <c r="I141" s="11">
        <f t="shared" ref="I141:I145" si="9">H141</f>
        <v>197.78</v>
      </c>
      <c r="J141" s="27" t="s">
        <v>93</v>
      </c>
    </row>
    <row r="142" spans="1:10">
      <c r="A142" s="62" t="s">
        <v>696</v>
      </c>
      <c r="B142" s="106" t="s">
        <v>723</v>
      </c>
      <c r="C142" s="106"/>
      <c r="D142" s="106"/>
      <c r="E142" s="106"/>
      <c r="F142" s="106"/>
      <c r="G142" s="106"/>
      <c r="H142" s="26">
        <v>329.63</v>
      </c>
      <c r="I142" s="11">
        <f t="shared" si="9"/>
        <v>329.63</v>
      </c>
      <c r="J142" s="27" t="s">
        <v>93</v>
      </c>
    </row>
    <row r="143" spans="1:10">
      <c r="A143" s="62" t="s">
        <v>697</v>
      </c>
      <c r="B143" s="106" t="s">
        <v>724</v>
      </c>
      <c r="C143" s="106"/>
      <c r="D143" s="106"/>
      <c r="E143" s="106"/>
      <c r="F143" s="106"/>
      <c r="G143" s="106"/>
      <c r="H143" s="26">
        <v>659.27</v>
      </c>
      <c r="I143" s="11">
        <f t="shared" si="9"/>
        <v>659.27</v>
      </c>
      <c r="J143" s="27" t="s">
        <v>93</v>
      </c>
    </row>
    <row r="144" spans="1:10">
      <c r="A144" s="62" t="s">
        <v>720</v>
      </c>
      <c r="B144" s="106" t="s">
        <v>725</v>
      </c>
      <c r="C144" s="106"/>
      <c r="D144" s="106"/>
      <c r="E144" s="106"/>
      <c r="F144" s="106"/>
      <c r="G144" s="106"/>
      <c r="H144" s="26">
        <v>330.92</v>
      </c>
      <c r="I144" s="11">
        <f t="shared" ref="I144" si="10">H144</f>
        <v>330.92</v>
      </c>
      <c r="J144" s="27" t="s">
        <v>93</v>
      </c>
    </row>
    <row r="145" spans="1:10">
      <c r="A145" s="62" t="s">
        <v>907</v>
      </c>
      <c r="B145" s="106" t="s">
        <v>908</v>
      </c>
      <c r="C145" s="106"/>
      <c r="D145" s="106"/>
      <c r="E145" s="106"/>
      <c r="F145" s="106"/>
      <c r="G145" s="106"/>
      <c r="H145" s="26">
        <v>394.77</v>
      </c>
      <c r="I145" s="11">
        <f t="shared" si="9"/>
        <v>394.77</v>
      </c>
      <c r="J145" s="27" t="s">
        <v>93</v>
      </c>
    </row>
    <row r="146" spans="1:10" ht="21">
      <c r="A146" s="88" t="s">
        <v>378</v>
      </c>
      <c r="B146" s="89"/>
      <c r="C146" s="89"/>
      <c r="D146" s="89"/>
      <c r="E146" s="55"/>
      <c r="F146" s="55"/>
      <c r="G146" s="55"/>
      <c r="H146" s="16"/>
      <c r="I146" s="16"/>
      <c r="J146" s="17"/>
    </row>
    <row r="147" spans="1:10">
      <c r="A147" s="56"/>
      <c r="B147" s="98" t="s">
        <v>54</v>
      </c>
      <c r="C147" s="98"/>
      <c r="D147" s="98"/>
      <c r="E147" s="98"/>
      <c r="F147" s="98"/>
      <c r="G147" s="98"/>
      <c r="H147" s="18"/>
      <c r="I147" s="18"/>
      <c r="J147" s="19"/>
    </row>
    <row r="148" spans="1:10">
      <c r="A148" s="58" t="s">
        <v>9</v>
      </c>
      <c r="B148" s="97" t="s">
        <v>10</v>
      </c>
      <c r="C148" s="97"/>
      <c r="D148" s="97"/>
      <c r="E148" s="97"/>
      <c r="F148" s="97"/>
      <c r="G148" s="97"/>
      <c r="H148" s="11">
        <v>1.195719</v>
      </c>
      <c r="I148" s="11">
        <f>H148*J148</f>
        <v>29.892975</v>
      </c>
      <c r="J148" s="12">
        <v>25</v>
      </c>
    </row>
    <row r="149" spans="1:10">
      <c r="A149" s="58" t="s">
        <v>11</v>
      </c>
      <c r="B149" s="97" t="s">
        <v>12</v>
      </c>
      <c r="C149" s="97"/>
      <c r="D149" s="97"/>
      <c r="E149" s="97"/>
      <c r="F149" s="97"/>
      <c r="G149" s="97"/>
      <c r="H149" s="11">
        <v>0.99590260000000008</v>
      </c>
      <c r="I149" s="11">
        <f t="shared" ref="I149:I151" si="11">H149*J149</f>
        <v>24.897565000000004</v>
      </c>
      <c r="J149" s="12">
        <v>25</v>
      </c>
    </row>
    <row r="150" spans="1:10">
      <c r="A150" s="58" t="s">
        <v>17</v>
      </c>
      <c r="B150" s="97" t="s">
        <v>18</v>
      </c>
      <c r="C150" s="97"/>
      <c r="D150" s="97"/>
      <c r="E150" s="97"/>
      <c r="F150" s="97"/>
      <c r="G150" s="97"/>
      <c r="H150" s="11">
        <v>1.3442562</v>
      </c>
      <c r="I150" s="11">
        <f>H150*J150</f>
        <v>33.606405000000002</v>
      </c>
      <c r="J150" s="12">
        <v>25</v>
      </c>
    </row>
    <row r="151" spans="1:10">
      <c r="A151" s="58" t="s">
        <v>13</v>
      </c>
      <c r="B151" s="97" t="s">
        <v>14</v>
      </c>
      <c r="C151" s="97"/>
      <c r="D151" s="97"/>
      <c r="E151" s="97"/>
      <c r="F151" s="97"/>
      <c r="G151" s="97"/>
      <c r="H151" s="11">
        <v>1.195719</v>
      </c>
      <c r="I151" s="11">
        <f t="shared" si="11"/>
        <v>29.892975</v>
      </c>
      <c r="J151" s="12">
        <v>25</v>
      </c>
    </row>
    <row r="152" spans="1:10" ht="14.45" customHeight="1">
      <c r="A152" s="58" t="s">
        <v>340</v>
      </c>
      <c r="B152" s="97" t="s">
        <v>341</v>
      </c>
      <c r="C152" s="97"/>
      <c r="D152" s="97"/>
      <c r="E152" s="97"/>
      <c r="F152" s="97"/>
      <c r="G152" s="97"/>
      <c r="H152" s="11">
        <v>1.9235485500000002</v>
      </c>
      <c r="I152" s="11">
        <f>H152*J152</f>
        <v>48.088713750000004</v>
      </c>
      <c r="J152" s="12">
        <v>25</v>
      </c>
    </row>
    <row r="153" spans="1:10" ht="14.45" customHeight="1">
      <c r="A153" s="58" t="s">
        <v>700</v>
      </c>
      <c r="B153" s="97" t="s">
        <v>701</v>
      </c>
      <c r="C153" s="97"/>
      <c r="D153" s="97"/>
      <c r="E153" s="97"/>
      <c r="F153" s="97"/>
      <c r="G153" s="97"/>
      <c r="H153" s="11">
        <v>0</v>
      </c>
      <c r="I153" s="11">
        <f>H153*J153</f>
        <v>0</v>
      </c>
      <c r="J153" s="12">
        <v>25</v>
      </c>
    </row>
    <row r="154" spans="1:10" ht="14.45" customHeight="1">
      <c r="A154" s="58" t="s">
        <v>15</v>
      </c>
      <c r="B154" s="97" t="s">
        <v>16</v>
      </c>
      <c r="C154" s="97"/>
      <c r="D154" s="97"/>
      <c r="E154" s="97"/>
      <c r="F154" s="97"/>
      <c r="G154" s="97"/>
      <c r="H154" s="11">
        <v>2.2429029000000003</v>
      </c>
      <c r="I154" s="11">
        <f>H154*J154</f>
        <v>22.429029000000003</v>
      </c>
      <c r="J154" s="12">
        <v>10</v>
      </c>
    </row>
    <row r="155" spans="1:10" ht="14.45" customHeight="1">
      <c r="A155" s="58" t="s">
        <v>120</v>
      </c>
      <c r="B155" s="97" t="s">
        <v>342</v>
      </c>
      <c r="C155" s="97"/>
      <c r="D155" s="97"/>
      <c r="E155" s="97"/>
      <c r="F155" s="97"/>
      <c r="G155" s="97"/>
      <c r="H155" s="11">
        <v>3.6750000000000003</v>
      </c>
      <c r="I155" s="11">
        <f>H155*J155</f>
        <v>36.75</v>
      </c>
      <c r="J155" s="12">
        <v>10</v>
      </c>
    </row>
    <row r="156" spans="1:10" ht="14.45" customHeight="1">
      <c r="A156" s="53"/>
      <c r="B156" s="87" t="s">
        <v>53</v>
      </c>
      <c r="C156" s="87"/>
      <c r="D156" s="87"/>
      <c r="E156" s="87"/>
      <c r="F156" s="87"/>
      <c r="G156" s="87"/>
      <c r="H156" s="13"/>
      <c r="I156" s="13"/>
      <c r="J156" s="14"/>
    </row>
    <row r="157" spans="1:10" ht="14.45" customHeight="1">
      <c r="A157" s="58" t="s">
        <v>19</v>
      </c>
      <c r="B157" s="96" t="s">
        <v>20</v>
      </c>
      <c r="C157" s="96"/>
      <c r="D157" s="96"/>
      <c r="E157" s="96"/>
      <c r="F157" s="96"/>
      <c r="G157" s="96"/>
      <c r="H157" s="11">
        <v>2.3840124</v>
      </c>
      <c r="I157" s="11">
        <f t="shared" ref="I157:I163" si="12">H157*J157</f>
        <v>59.60031</v>
      </c>
      <c r="J157" s="15">
        <v>25</v>
      </c>
    </row>
    <row r="158" spans="1:10" ht="14.45" customHeight="1">
      <c r="A158" s="58" t="s">
        <v>21</v>
      </c>
      <c r="B158" s="96" t="s">
        <v>22</v>
      </c>
      <c r="C158" s="96"/>
      <c r="D158" s="96"/>
      <c r="E158" s="96"/>
      <c r="F158" s="96"/>
      <c r="G158" s="96"/>
      <c r="H158" s="11">
        <v>1.6636095</v>
      </c>
      <c r="I158" s="11">
        <f t="shared" si="12"/>
        <v>41.590237500000001</v>
      </c>
      <c r="J158" s="15">
        <v>25</v>
      </c>
    </row>
    <row r="159" spans="1:10" ht="14.45" customHeight="1">
      <c r="A159" s="58" t="s">
        <v>702</v>
      </c>
      <c r="B159" s="96" t="s">
        <v>703</v>
      </c>
      <c r="C159" s="96"/>
      <c r="D159" s="96"/>
      <c r="E159" s="96"/>
      <c r="F159" s="96"/>
      <c r="G159" s="96"/>
      <c r="H159" s="11">
        <v>0</v>
      </c>
      <c r="I159" s="11">
        <f t="shared" si="12"/>
        <v>0</v>
      </c>
      <c r="J159" s="15">
        <v>25</v>
      </c>
    </row>
    <row r="160" spans="1:10">
      <c r="A160" s="58" t="s">
        <v>121</v>
      </c>
      <c r="B160" s="96" t="s">
        <v>122</v>
      </c>
      <c r="C160" s="96"/>
      <c r="D160" s="96"/>
      <c r="E160" s="96"/>
      <c r="F160" s="96"/>
      <c r="G160" s="96"/>
      <c r="H160" s="11">
        <v>4.7250000000000005</v>
      </c>
      <c r="I160" s="11">
        <f t="shared" si="12"/>
        <v>118.12500000000001</v>
      </c>
      <c r="J160" s="15">
        <v>25</v>
      </c>
    </row>
    <row r="161" spans="1:10">
      <c r="A161" s="58" t="s">
        <v>25</v>
      </c>
      <c r="B161" s="96" t="s">
        <v>26</v>
      </c>
      <c r="C161" s="96"/>
      <c r="D161" s="96"/>
      <c r="E161" s="96"/>
      <c r="F161" s="96"/>
      <c r="G161" s="96"/>
      <c r="H161" s="11">
        <v>2.1389266500000002</v>
      </c>
      <c r="I161" s="11">
        <f t="shared" si="12"/>
        <v>53.473166250000006</v>
      </c>
      <c r="J161" s="15">
        <v>25</v>
      </c>
    </row>
    <row r="162" spans="1:10">
      <c r="A162" s="58" t="s">
        <v>23</v>
      </c>
      <c r="B162" s="96" t="s">
        <v>24</v>
      </c>
      <c r="C162" s="96"/>
      <c r="D162" s="96"/>
      <c r="E162" s="96"/>
      <c r="F162" s="96"/>
      <c r="G162" s="96"/>
      <c r="H162" s="11">
        <v>3.5425971000000005</v>
      </c>
      <c r="I162" s="11">
        <f t="shared" si="12"/>
        <v>88.56492750000001</v>
      </c>
      <c r="J162" s="15">
        <v>25</v>
      </c>
    </row>
    <row r="163" spans="1:10">
      <c r="A163" s="58" t="s">
        <v>27</v>
      </c>
      <c r="B163" s="96" t="s">
        <v>28</v>
      </c>
      <c r="C163" s="96"/>
      <c r="D163" s="96"/>
      <c r="E163" s="96"/>
      <c r="F163" s="96"/>
      <c r="G163" s="96"/>
      <c r="H163" s="11">
        <v>5.6815248</v>
      </c>
      <c r="I163" s="11">
        <f t="shared" si="12"/>
        <v>56.815247999999997</v>
      </c>
      <c r="J163" s="15">
        <v>10</v>
      </c>
    </row>
    <row r="164" spans="1:10">
      <c r="A164" s="53"/>
      <c r="B164" s="87" t="s">
        <v>52</v>
      </c>
      <c r="C164" s="87"/>
      <c r="D164" s="87"/>
      <c r="E164" s="87"/>
      <c r="F164" s="87"/>
      <c r="G164" s="87"/>
      <c r="H164" s="13"/>
      <c r="I164" s="13"/>
      <c r="J164" s="14"/>
    </row>
    <row r="165" spans="1:10">
      <c r="A165" s="58" t="s">
        <v>29</v>
      </c>
      <c r="B165" s="90" t="s">
        <v>30</v>
      </c>
      <c r="C165" s="90"/>
      <c r="D165" s="90"/>
      <c r="E165" s="90"/>
      <c r="F165" s="90"/>
      <c r="G165" s="90"/>
      <c r="H165" s="11">
        <v>3.0821343000000003</v>
      </c>
      <c r="I165" s="11">
        <f>H165*J165</f>
        <v>77.053357500000004</v>
      </c>
      <c r="J165" s="15">
        <v>25</v>
      </c>
    </row>
    <row r="166" spans="1:10">
      <c r="A166" s="58" t="s">
        <v>31</v>
      </c>
      <c r="B166" s="90" t="s">
        <v>32</v>
      </c>
      <c r="C166" s="90"/>
      <c r="D166" s="90"/>
      <c r="E166" s="90"/>
      <c r="F166" s="90"/>
      <c r="G166" s="90"/>
      <c r="H166" s="11">
        <v>2.1909142500000001</v>
      </c>
      <c r="I166" s="11">
        <f t="shared" ref="I166:I178" si="13">H166*J166</f>
        <v>54.772856250000004</v>
      </c>
      <c r="J166" s="15">
        <v>25</v>
      </c>
    </row>
    <row r="167" spans="1:10" s="3" customFormat="1">
      <c r="A167" s="58" t="s">
        <v>36</v>
      </c>
      <c r="B167" s="90" t="s">
        <v>37</v>
      </c>
      <c r="C167" s="90"/>
      <c r="D167" s="90"/>
      <c r="E167" s="90"/>
      <c r="F167" s="90"/>
      <c r="G167" s="90"/>
      <c r="H167" s="11">
        <v>3.2083905000000001</v>
      </c>
      <c r="I167" s="11">
        <f>H167*J167</f>
        <v>80.209762500000011</v>
      </c>
      <c r="J167" s="15">
        <v>25</v>
      </c>
    </row>
    <row r="168" spans="1:10">
      <c r="A168" s="58" t="s">
        <v>33</v>
      </c>
      <c r="B168" s="90" t="s">
        <v>34</v>
      </c>
      <c r="C168" s="90"/>
      <c r="D168" s="90"/>
      <c r="E168" s="90"/>
      <c r="F168" s="90"/>
      <c r="G168" s="90"/>
      <c r="H168" s="11">
        <v>3.3792076500000001</v>
      </c>
      <c r="I168" s="11">
        <f t="shared" si="13"/>
        <v>84.480191250000004</v>
      </c>
      <c r="J168" s="15">
        <v>25</v>
      </c>
    </row>
    <row r="169" spans="1:10">
      <c r="A169" s="58" t="s">
        <v>38</v>
      </c>
      <c r="B169" s="90" t="s">
        <v>39</v>
      </c>
      <c r="C169" s="90"/>
      <c r="D169" s="90"/>
      <c r="E169" s="90"/>
      <c r="F169" s="90"/>
      <c r="G169" s="90"/>
      <c r="H169" s="11">
        <v>3.1786828500000004</v>
      </c>
      <c r="I169" s="11">
        <f t="shared" si="13"/>
        <v>79.467071250000004</v>
      </c>
      <c r="J169" s="15">
        <v>25</v>
      </c>
    </row>
    <row r="170" spans="1:10">
      <c r="A170" s="58" t="s">
        <v>40</v>
      </c>
      <c r="B170" s="90" t="s">
        <v>41</v>
      </c>
      <c r="C170" s="90"/>
      <c r="D170" s="90"/>
      <c r="E170" s="90"/>
      <c r="F170" s="90"/>
      <c r="G170" s="90"/>
      <c r="H170" s="11">
        <v>3.2158171499999999</v>
      </c>
      <c r="I170" s="11">
        <f t="shared" si="13"/>
        <v>80.395428749999994</v>
      </c>
      <c r="J170" s="15">
        <v>25</v>
      </c>
    </row>
    <row r="171" spans="1:10">
      <c r="A171" s="58" t="s">
        <v>42</v>
      </c>
      <c r="B171" s="90" t="s">
        <v>43</v>
      </c>
      <c r="C171" s="90"/>
      <c r="D171" s="90"/>
      <c r="E171" s="90"/>
      <c r="F171" s="90"/>
      <c r="G171" s="90"/>
      <c r="H171" s="11">
        <v>3.0524266500000001</v>
      </c>
      <c r="I171" s="11">
        <f>H171*J171</f>
        <v>76.310666249999997</v>
      </c>
      <c r="J171" s="15">
        <v>25</v>
      </c>
    </row>
    <row r="172" spans="1:10">
      <c r="A172" s="57" t="s">
        <v>392</v>
      </c>
      <c r="B172" s="73" t="s">
        <v>393</v>
      </c>
      <c r="C172" s="73"/>
      <c r="D172" s="73"/>
      <c r="E172" s="73"/>
      <c r="F172" s="73"/>
      <c r="G172" s="73"/>
      <c r="H172" s="11">
        <v>6.8250000000000002</v>
      </c>
      <c r="I172" s="11">
        <f t="shared" ref="I172" si="14">H172*J172</f>
        <v>68.25</v>
      </c>
      <c r="J172" s="15">
        <v>10</v>
      </c>
    </row>
    <row r="173" spans="1:10">
      <c r="A173" s="58" t="s">
        <v>303</v>
      </c>
      <c r="B173" s="90" t="s">
        <v>35</v>
      </c>
      <c r="C173" s="90"/>
      <c r="D173" s="90"/>
      <c r="E173" s="90"/>
      <c r="F173" s="90"/>
      <c r="G173" s="90"/>
      <c r="H173" s="11">
        <v>7.9244266500000009</v>
      </c>
      <c r="I173" s="11">
        <f>H173*J173</f>
        <v>79.244266500000009</v>
      </c>
      <c r="J173" s="15">
        <v>10</v>
      </c>
    </row>
    <row r="174" spans="1:10">
      <c r="A174" s="63" t="s">
        <v>124</v>
      </c>
      <c r="B174" s="91" t="s">
        <v>123</v>
      </c>
      <c r="C174" s="91"/>
      <c r="D174" s="91"/>
      <c r="E174" s="91"/>
      <c r="F174" s="91"/>
      <c r="G174" s="91"/>
      <c r="H174" s="11">
        <v>7.4550000000000001</v>
      </c>
      <c r="I174" s="11">
        <f>H174*J174</f>
        <v>74.55</v>
      </c>
      <c r="J174" s="15">
        <v>10</v>
      </c>
    </row>
    <row r="175" spans="1:10">
      <c r="A175" s="58" t="s">
        <v>44</v>
      </c>
      <c r="B175" s="90" t="s">
        <v>45</v>
      </c>
      <c r="C175" s="90"/>
      <c r="D175" s="90"/>
      <c r="E175" s="90"/>
      <c r="F175" s="90"/>
      <c r="G175" s="90"/>
      <c r="H175" s="11">
        <v>7.9541342999999998</v>
      </c>
      <c r="I175" s="11">
        <f t="shared" si="13"/>
        <v>79.541342999999998</v>
      </c>
      <c r="J175" s="15">
        <v>10</v>
      </c>
    </row>
    <row r="176" spans="1:10">
      <c r="A176" s="58" t="s">
        <v>46</v>
      </c>
      <c r="B176" s="90" t="s">
        <v>47</v>
      </c>
      <c r="C176" s="90"/>
      <c r="D176" s="90"/>
      <c r="E176" s="90"/>
      <c r="F176" s="90"/>
      <c r="G176" s="90"/>
      <c r="H176" s="11">
        <v>8.7042438000000004</v>
      </c>
      <c r="I176" s="11">
        <f t="shared" si="13"/>
        <v>87.042438000000004</v>
      </c>
      <c r="J176" s="15">
        <v>10</v>
      </c>
    </row>
    <row r="177" spans="1:10">
      <c r="A177" s="58" t="s">
        <v>48</v>
      </c>
      <c r="B177" s="90" t="s">
        <v>49</v>
      </c>
      <c r="C177" s="90"/>
      <c r="D177" s="90"/>
      <c r="E177" s="90"/>
      <c r="F177" s="90"/>
      <c r="G177" s="90"/>
      <c r="H177" s="11">
        <v>5.9860248</v>
      </c>
      <c r="I177" s="11">
        <f t="shared" si="13"/>
        <v>59.860247999999999</v>
      </c>
      <c r="J177" s="15">
        <v>10</v>
      </c>
    </row>
    <row r="178" spans="1:10">
      <c r="A178" s="58" t="s">
        <v>50</v>
      </c>
      <c r="B178" s="90" t="s">
        <v>51</v>
      </c>
      <c r="C178" s="90"/>
      <c r="D178" s="90"/>
      <c r="E178" s="90"/>
      <c r="F178" s="90"/>
      <c r="G178" s="90"/>
      <c r="H178" s="11">
        <v>7.4862438000000004</v>
      </c>
      <c r="I178" s="11">
        <f t="shared" si="13"/>
        <v>74.862437999999997</v>
      </c>
      <c r="J178" s="15">
        <v>10</v>
      </c>
    </row>
    <row r="179" spans="1:10">
      <c r="A179" s="53"/>
      <c r="B179" s="87" t="s">
        <v>522</v>
      </c>
      <c r="C179" s="87"/>
      <c r="D179" s="87"/>
      <c r="E179" s="87"/>
      <c r="F179" s="87"/>
      <c r="G179" s="87"/>
      <c r="H179" s="13"/>
      <c r="I179" s="13"/>
      <c r="J179" s="14"/>
    </row>
    <row r="180" spans="1:10">
      <c r="A180" s="58" t="s">
        <v>523</v>
      </c>
      <c r="B180" s="90" t="s">
        <v>611</v>
      </c>
      <c r="C180" s="90"/>
      <c r="D180" s="90"/>
      <c r="E180" s="90"/>
      <c r="F180" s="90"/>
      <c r="G180" s="90"/>
      <c r="H180" s="11">
        <v>2.1840000000000002</v>
      </c>
      <c r="I180" s="11">
        <f>H180*J180</f>
        <v>10.920000000000002</v>
      </c>
      <c r="J180" s="15">
        <v>5</v>
      </c>
    </row>
    <row r="181" spans="1:10">
      <c r="A181" s="58" t="s">
        <v>524</v>
      </c>
      <c r="B181" s="90" t="s">
        <v>612</v>
      </c>
      <c r="C181" s="90"/>
      <c r="D181" s="90"/>
      <c r="E181" s="90"/>
      <c r="F181" s="90"/>
      <c r="G181" s="90"/>
      <c r="H181" s="11">
        <v>3.5385000000000004</v>
      </c>
      <c r="I181" s="11">
        <f t="shared" ref="I181" si="15">H181*J181</f>
        <v>17.692500000000003</v>
      </c>
      <c r="J181" s="15">
        <v>5</v>
      </c>
    </row>
    <row r="182" spans="1:10">
      <c r="A182" s="53"/>
      <c r="B182" s="87" t="s">
        <v>56</v>
      </c>
      <c r="C182" s="87"/>
      <c r="D182" s="87"/>
      <c r="E182" s="87"/>
      <c r="F182" s="87"/>
      <c r="G182" s="87"/>
      <c r="H182" s="13"/>
      <c r="I182" s="13"/>
      <c r="J182" s="14"/>
    </row>
    <row r="183" spans="1:10">
      <c r="A183" s="58" t="s">
        <v>57</v>
      </c>
      <c r="B183" s="90" t="s">
        <v>58</v>
      </c>
      <c r="C183" s="90"/>
      <c r="D183" s="90"/>
      <c r="E183" s="90"/>
      <c r="F183" s="90"/>
      <c r="G183" s="90"/>
      <c r="H183" s="11">
        <v>0.88357500000000011</v>
      </c>
      <c r="I183" s="11">
        <f>H183*J183</f>
        <v>22.089375000000004</v>
      </c>
      <c r="J183" s="15">
        <v>25</v>
      </c>
    </row>
    <row r="184" spans="1:10">
      <c r="A184" s="58" t="s">
        <v>59</v>
      </c>
      <c r="B184" s="90" t="s">
        <v>60</v>
      </c>
      <c r="C184" s="90"/>
      <c r="D184" s="90"/>
      <c r="E184" s="90"/>
      <c r="F184" s="90"/>
      <c r="G184" s="90"/>
      <c r="H184" s="11">
        <v>1.00606</v>
      </c>
      <c r="I184" s="11">
        <f t="shared" ref="I184:I187" si="16">H184*J184</f>
        <v>25.151499999999999</v>
      </c>
      <c r="J184" s="15">
        <v>25</v>
      </c>
    </row>
    <row r="185" spans="1:10">
      <c r="A185" s="58" t="s">
        <v>309</v>
      </c>
      <c r="B185" s="90" t="s">
        <v>310</v>
      </c>
      <c r="C185" s="90"/>
      <c r="D185" s="90"/>
      <c r="E185" s="90"/>
      <c r="F185" s="90"/>
      <c r="G185" s="90"/>
      <c r="H185" s="11">
        <v>2.4045000000000001</v>
      </c>
      <c r="I185" s="11">
        <f t="shared" si="16"/>
        <v>60.112500000000004</v>
      </c>
      <c r="J185" s="15">
        <v>25</v>
      </c>
    </row>
    <row r="186" spans="1:10">
      <c r="A186" s="58" t="s">
        <v>61</v>
      </c>
      <c r="B186" s="90" t="s">
        <v>62</v>
      </c>
      <c r="C186" s="90"/>
      <c r="D186" s="90"/>
      <c r="E186" s="90"/>
      <c r="F186" s="90"/>
      <c r="G186" s="90"/>
      <c r="H186" s="11">
        <v>3.1243799999999999</v>
      </c>
      <c r="I186" s="11">
        <f t="shared" si="16"/>
        <v>78.109499999999997</v>
      </c>
      <c r="J186" s="15">
        <v>25</v>
      </c>
    </row>
    <row r="187" spans="1:10" ht="14.25" customHeight="1">
      <c r="A187" s="64" t="s">
        <v>63</v>
      </c>
      <c r="B187" s="105" t="s">
        <v>64</v>
      </c>
      <c r="C187" s="105"/>
      <c r="D187" s="105"/>
      <c r="E187" s="105"/>
      <c r="F187" s="105"/>
      <c r="G187" s="105"/>
      <c r="H187" s="28">
        <v>4.3518299999999996</v>
      </c>
      <c r="I187" s="28">
        <f t="shared" si="16"/>
        <v>43.518299999999996</v>
      </c>
      <c r="J187" s="29">
        <v>10</v>
      </c>
    </row>
    <row r="188" spans="1:10">
      <c r="A188" s="53"/>
      <c r="B188" s="87" t="s">
        <v>125</v>
      </c>
      <c r="C188" s="87"/>
      <c r="D188" s="87"/>
      <c r="E188" s="87"/>
      <c r="F188" s="87"/>
      <c r="G188" s="87"/>
      <c r="H188" s="13"/>
      <c r="I188" s="13"/>
      <c r="J188" s="14"/>
    </row>
    <row r="189" spans="1:10">
      <c r="A189" s="58" t="s">
        <v>65</v>
      </c>
      <c r="B189" s="90" t="s">
        <v>127</v>
      </c>
      <c r="C189" s="90"/>
      <c r="D189" s="90"/>
      <c r="E189" s="90"/>
      <c r="F189" s="90"/>
      <c r="G189" s="90"/>
      <c r="H189" s="11">
        <v>2.6220700000000003</v>
      </c>
      <c r="I189" s="11">
        <f>H189*J189</f>
        <v>65.551750000000013</v>
      </c>
      <c r="J189" s="15">
        <v>25</v>
      </c>
    </row>
    <row r="190" spans="1:10">
      <c r="A190" s="58" t="s">
        <v>67</v>
      </c>
      <c r="B190" s="90" t="s">
        <v>128</v>
      </c>
      <c r="C190" s="90"/>
      <c r="D190" s="90"/>
      <c r="E190" s="90"/>
      <c r="F190" s="90"/>
      <c r="G190" s="90"/>
      <c r="H190" s="11">
        <v>4.8051149999999998</v>
      </c>
      <c r="I190" s="11">
        <f>H190*J190</f>
        <v>120.12787499999999</v>
      </c>
      <c r="J190" s="15">
        <v>25</v>
      </c>
    </row>
    <row r="191" spans="1:10">
      <c r="A191" s="58" t="s">
        <v>68</v>
      </c>
      <c r="B191" s="90" t="s">
        <v>130</v>
      </c>
      <c r="C191" s="90"/>
      <c r="D191" s="90"/>
      <c r="E191" s="90"/>
      <c r="F191" s="90"/>
      <c r="G191" s="90"/>
      <c r="H191" s="11">
        <v>3.9758400000000003</v>
      </c>
      <c r="I191" s="11">
        <f>H191*J191</f>
        <v>99.396000000000001</v>
      </c>
      <c r="J191" s="15">
        <v>25</v>
      </c>
    </row>
    <row r="192" spans="1:10">
      <c r="A192" s="58" t="s">
        <v>66</v>
      </c>
      <c r="B192" s="90" t="s">
        <v>129</v>
      </c>
      <c r="C192" s="90"/>
      <c r="D192" s="90"/>
      <c r="E192" s="90"/>
      <c r="F192" s="90"/>
      <c r="G192" s="90"/>
      <c r="H192" s="11">
        <v>3.8955000000000002</v>
      </c>
      <c r="I192" s="11">
        <f>H192*J192</f>
        <v>97.387500000000003</v>
      </c>
      <c r="J192" s="15">
        <v>25</v>
      </c>
    </row>
    <row r="193" spans="1:10">
      <c r="A193" s="58" t="s">
        <v>69</v>
      </c>
      <c r="B193" s="90" t="s">
        <v>131</v>
      </c>
      <c r="C193" s="90"/>
      <c r="D193" s="90"/>
      <c r="E193" s="90"/>
      <c r="F193" s="90"/>
      <c r="G193" s="90"/>
      <c r="H193" s="11">
        <v>7.9912349999999996</v>
      </c>
      <c r="I193" s="11">
        <f t="shared" ref="I193:I195" si="17">H193*J193</f>
        <v>79.912350000000004</v>
      </c>
      <c r="J193" s="15">
        <v>10</v>
      </c>
    </row>
    <row r="194" spans="1:10">
      <c r="A194" s="58" t="s">
        <v>70</v>
      </c>
      <c r="B194" s="90" t="s">
        <v>71</v>
      </c>
      <c r="C194" s="90"/>
      <c r="D194" s="90"/>
      <c r="E194" s="90"/>
      <c r="F194" s="90"/>
      <c r="G194" s="90"/>
      <c r="H194" s="11">
        <v>6.2682900000000004</v>
      </c>
      <c r="I194" s="11">
        <f t="shared" si="17"/>
        <v>62.682900000000004</v>
      </c>
      <c r="J194" s="15">
        <v>10</v>
      </c>
    </row>
    <row r="195" spans="1:10">
      <c r="A195" s="57" t="s">
        <v>394</v>
      </c>
      <c r="B195" s="73" t="s">
        <v>343</v>
      </c>
      <c r="C195" s="73"/>
      <c r="D195" s="73"/>
      <c r="E195" s="73"/>
      <c r="F195" s="73"/>
      <c r="G195" s="73"/>
      <c r="H195" s="11">
        <v>6.8040000000000012</v>
      </c>
      <c r="I195" s="11">
        <f t="shared" si="17"/>
        <v>68.040000000000006</v>
      </c>
      <c r="J195" s="15">
        <v>10</v>
      </c>
    </row>
    <row r="196" spans="1:10">
      <c r="A196" s="53"/>
      <c r="B196" s="87" t="s">
        <v>137</v>
      </c>
      <c r="C196" s="87"/>
      <c r="D196" s="87"/>
      <c r="E196" s="87"/>
      <c r="F196" s="87"/>
      <c r="G196" s="87"/>
      <c r="H196" s="13"/>
      <c r="I196" s="13"/>
      <c r="J196" s="14"/>
    </row>
    <row r="197" spans="1:10">
      <c r="A197" s="65" t="s">
        <v>322</v>
      </c>
      <c r="B197" s="84" t="s">
        <v>127</v>
      </c>
      <c r="C197" s="84"/>
      <c r="D197" s="84"/>
      <c r="E197" s="84"/>
      <c r="F197" s="84"/>
      <c r="G197" s="84"/>
      <c r="H197" s="11">
        <v>5.5965000000000007</v>
      </c>
      <c r="I197" s="11">
        <f t="shared" ref="I197:I199" si="18">H197*J197</f>
        <v>139.91250000000002</v>
      </c>
      <c r="J197" s="30">
        <v>25</v>
      </c>
    </row>
    <row r="198" spans="1:10">
      <c r="A198" s="65" t="s">
        <v>323</v>
      </c>
      <c r="B198" s="84" t="s">
        <v>128</v>
      </c>
      <c r="C198" s="84"/>
      <c r="D198" s="84"/>
      <c r="E198" s="84"/>
      <c r="F198" s="84"/>
      <c r="G198" s="84"/>
      <c r="H198" s="11">
        <v>7.5600000000000005</v>
      </c>
      <c r="I198" s="11">
        <f t="shared" si="18"/>
        <v>189</v>
      </c>
      <c r="J198" s="30">
        <v>25</v>
      </c>
    </row>
    <row r="199" spans="1:10">
      <c r="A199" s="65" t="s">
        <v>324</v>
      </c>
      <c r="B199" s="84" t="s">
        <v>130</v>
      </c>
      <c r="C199" s="84"/>
      <c r="D199" s="84"/>
      <c r="E199" s="84"/>
      <c r="F199" s="84"/>
      <c r="G199" s="84"/>
      <c r="H199" s="11">
        <v>8.557500000000001</v>
      </c>
      <c r="I199" s="11">
        <f t="shared" si="18"/>
        <v>213.93750000000003</v>
      </c>
      <c r="J199" s="30">
        <v>25</v>
      </c>
    </row>
    <row r="200" spans="1:10">
      <c r="A200" s="65" t="s">
        <v>325</v>
      </c>
      <c r="B200" s="84" t="s">
        <v>343</v>
      </c>
      <c r="C200" s="84"/>
      <c r="D200" s="84"/>
      <c r="E200" s="84"/>
      <c r="F200" s="84"/>
      <c r="G200" s="84"/>
      <c r="H200" s="11">
        <v>8.61</v>
      </c>
      <c r="I200" s="11">
        <v>82</v>
      </c>
      <c r="J200" s="30">
        <v>10</v>
      </c>
    </row>
    <row r="201" spans="1:10">
      <c r="A201" s="53"/>
      <c r="B201" s="87" t="s">
        <v>126</v>
      </c>
      <c r="C201" s="87"/>
      <c r="D201" s="87"/>
      <c r="E201" s="87"/>
      <c r="F201" s="87"/>
      <c r="G201" s="87"/>
      <c r="H201" s="13"/>
      <c r="I201" s="13"/>
      <c r="J201" s="14"/>
    </row>
    <row r="202" spans="1:10">
      <c r="A202" s="58" t="s">
        <v>326</v>
      </c>
      <c r="B202" s="90" t="s">
        <v>132</v>
      </c>
      <c r="C202" s="90"/>
      <c r="D202" s="90"/>
      <c r="E202" s="90"/>
      <c r="F202" s="90"/>
      <c r="G202" s="90"/>
      <c r="H202" s="11">
        <v>4.2720000000000002</v>
      </c>
      <c r="I202" s="11">
        <f>H202*J202</f>
        <v>106.80000000000001</v>
      </c>
      <c r="J202" s="12">
        <v>25</v>
      </c>
    </row>
    <row r="203" spans="1:10">
      <c r="A203" s="58" t="s">
        <v>327</v>
      </c>
      <c r="B203" s="90" t="s">
        <v>133</v>
      </c>
      <c r="C203" s="90"/>
      <c r="D203" s="90"/>
      <c r="E203" s="90"/>
      <c r="F203" s="90"/>
      <c r="G203" s="90"/>
      <c r="H203" s="11">
        <v>5.6594999999999995</v>
      </c>
      <c r="I203" s="11">
        <f>H203*J203</f>
        <v>141.48749999999998</v>
      </c>
      <c r="J203" s="12">
        <v>25</v>
      </c>
    </row>
    <row r="204" spans="1:10">
      <c r="A204" s="58" t="s">
        <v>686</v>
      </c>
      <c r="B204" s="90" t="s">
        <v>687</v>
      </c>
      <c r="C204" s="90"/>
      <c r="D204" s="90"/>
      <c r="E204" s="90"/>
      <c r="F204" s="90"/>
      <c r="G204" s="90"/>
      <c r="H204" s="11">
        <v>0</v>
      </c>
      <c r="I204" s="11">
        <f t="shared" ref="I204" si="19">H204*J204</f>
        <v>0</v>
      </c>
      <c r="J204" s="12">
        <v>25</v>
      </c>
    </row>
    <row r="205" spans="1:10">
      <c r="A205" s="58" t="s">
        <v>329</v>
      </c>
      <c r="B205" s="90" t="s">
        <v>135</v>
      </c>
      <c r="C205" s="90"/>
      <c r="D205" s="90"/>
      <c r="E205" s="90"/>
      <c r="F205" s="90"/>
      <c r="G205" s="90"/>
      <c r="H205" s="11">
        <v>4.3334999999999999</v>
      </c>
      <c r="I205" s="11">
        <f>H205*J205</f>
        <v>108.33749999999999</v>
      </c>
      <c r="J205" s="12">
        <v>25</v>
      </c>
    </row>
    <row r="206" spans="1:10">
      <c r="A206" s="58" t="s">
        <v>328</v>
      </c>
      <c r="B206" s="90" t="s">
        <v>134</v>
      </c>
      <c r="C206" s="90"/>
      <c r="D206" s="90"/>
      <c r="E206" s="90"/>
      <c r="F206" s="90"/>
      <c r="G206" s="90"/>
      <c r="H206" s="11">
        <v>4.8825000000000003</v>
      </c>
      <c r="I206" s="11">
        <f>H206*J206</f>
        <v>122.0625</v>
      </c>
      <c r="J206" s="12">
        <v>25</v>
      </c>
    </row>
    <row r="207" spans="1:10">
      <c r="A207" s="58" t="s">
        <v>330</v>
      </c>
      <c r="B207" s="90" t="s">
        <v>74</v>
      </c>
      <c r="C207" s="90"/>
      <c r="D207" s="90"/>
      <c r="E207" s="90"/>
      <c r="F207" s="90"/>
      <c r="G207" s="90"/>
      <c r="H207" s="11">
        <v>7.7175000000000002</v>
      </c>
      <c r="I207" s="11">
        <f t="shared" ref="I207:I208" si="20">H207*J207</f>
        <v>77.174999999999997</v>
      </c>
      <c r="J207" s="12">
        <v>10</v>
      </c>
    </row>
    <row r="208" spans="1:10">
      <c r="A208" s="58" t="s">
        <v>331</v>
      </c>
      <c r="B208" s="90" t="s">
        <v>136</v>
      </c>
      <c r="C208" s="90"/>
      <c r="D208" s="90"/>
      <c r="E208" s="90"/>
      <c r="F208" s="90"/>
      <c r="G208" s="90"/>
      <c r="H208" s="11">
        <v>9.0090000000000003</v>
      </c>
      <c r="I208" s="11">
        <f t="shared" si="20"/>
        <v>90.09</v>
      </c>
      <c r="J208" s="12">
        <v>10</v>
      </c>
    </row>
    <row r="209" spans="1:10">
      <c r="A209" s="53"/>
      <c r="B209" s="87" t="s">
        <v>138</v>
      </c>
      <c r="C209" s="87"/>
      <c r="D209" s="87"/>
      <c r="E209" s="87"/>
      <c r="F209" s="87"/>
      <c r="G209" s="87"/>
      <c r="H209" s="13"/>
      <c r="I209" s="13"/>
      <c r="J209" s="14"/>
    </row>
    <row r="210" spans="1:10">
      <c r="A210" s="58" t="s">
        <v>704</v>
      </c>
      <c r="B210" s="90" t="s">
        <v>705</v>
      </c>
      <c r="C210" s="90"/>
      <c r="D210" s="90"/>
      <c r="E210" s="90"/>
      <c r="F210" s="90"/>
      <c r="G210" s="90"/>
      <c r="H210" s="11">
        <v>0</v>
      </c>
      <c r="I210" s="11">
        <f t="shared" ref="I210:I213" si="21">H210*J210</f>
        <v>0</v>
      </c>
      <c r="J210" s="12">
        <v>10</v>
      </c>
    </row>
    <row r="211" spans="1:10">
      <c r="A211" s="58" t="s">
        <v>306</v>
      </c>
      <c r="B211" s="90" t="s">
        <v>132</v>
      </c>
      <c r="C211" s="90"/>
      <c r="D211" s="90"/>
      <c r="E211" s="90"/>
      <c r="F211" s="90"/>
      <c r="G211" s="90"/>
      <c r="H211" s="11">
        <v>6.0500000000000007</v>
      </c>
      <c r="I211" s="11">
        <f t="shared" si="21"/>
        <v>60.500000000000007</v>
      </c>
      <c r="J211" s="12">
        <v>10</v>
      </c>
    </row>
    <row r="212" spans="1:10">
      <c r="A212" s="57" t="s">
        <v>395</v>
      </c>
      <c r="B212" s="73" t="s">
        <v>133</v>
      </c>
      <c r="C212" s="73"/>
      <c r="D212" s="73"/>
      <c r="E212" s="73"/>
      <c r="F212" s="73"/>
      <c r="G212" s="73"/>
      <c r="H212" s="11">
        <v>11.025</v>
      </c>
      <c r="I212" s="11">
        <f t="shared" si="21"/>
        <v>110.25</v>
      </c>
      <c r="J212" s="12">
        <v>10</v>
      </c>
    </row>
    <row r="213" spans="1:10">
      <c r="A213" s="58" t="s">
        <v>307</v>
      </c>
      <c r="B213" s="90" t="s">
        <v>134</v>
      </c>
      <c r="C213" s="90"/>
      <c r="D213" s="90"/>
      <c r="E213" s="90"/>
      <c r="F213" s="90"/>
      <c r="G213" s="90"/>
      <c r="H213" s="11">
        <v>6.0375000000000005</v>
      </c>
      <c r="I213" s="11">
        <f t="shared" si="21"/>
        <v>60.375000000000007</v>
      </c>
      <c r="J213" s="12">
        <v>10</v>
      </c>
    </row>
    <row r="214" spans="1:10">
      <c r="A214" s="58" t="s">
        <v>308</v>
      </c>
      <c r="B214" s="90" t="s">
        <v>135</v>
      </c>
      <c r="C214" s="90"/>
      <c r="D214" s="90"/>
      <c r="E214" s="90"/>
      <c r="F214" s="90"/>
      <c r="G214" s="90"/>
      <c r="H214" s="11">
        <v>10.08</v>
      </c>
      <c r="I214" s="11">
        <v>96</v>
      </c>
      <c r="J214" s="12">
        <v>10</v>
      </c>
    </row>
    <row r="215" spans="1:10">
      <c r="A215" s="53"/>
      <c r="B215" s="87" t="s">
        <v>139</v>
      </c>
      <c r="C215" s="87"/>
      <c r="D215" s="87"/>
      <c r="E215" s="87"/>
      <c r="F215" s="87"/>
      <c r="G215" s="87"/>
      <c r="H215" s="13"/>
      <c r="I215" s="13"/>
      <c r="J215" s="14"/>
    </row>
    <row r="216" spans="1:10">
      <c r="A216" s="63" t="s">
        <v>156</v>
      </c>
      <c r="B216" s="91" t="s">
        <v>143</v>
      </c>
      <c r="C216" s="91"/>
      <c r="D216" s="91"/>
      <c r="E216" s="91"/>
      <c r="F216" s="91"/>
      <c r="G216" s="91"/>
      <c r="H216" s="11">
        <v>1.5225</v>
      </c>
      <c r="I216" s="11">
        <f>H216*J216</f>
        <v>38.0625</v>
      </c>
      <c r="J216" s="31">
        <v>25</v>
      </c>
    </row>
    <row r="217" spans="1:10">
      <c r="A217" s="58" t="s">
        <v>72</v>
      </c>
      <c r="B217" s="90" t="s">
        <v>144</v>
      </c>
      <c r="C217" s="90"/>
      <c r="D217" s="90"/>
      <c r="E217" s="90"/>
      <c r="F217" s="90"/>
      <c r="G217" s="90"/>
      <c r="H217" s="11">
        <v>1.2649999999999999</v>
      </c>
      <c r="I217" s="11">
        <f>H217*J217</f>
        <v>31.624999999999996</v>
      </c>
      <c r="J217" s="15">
        <v>25</v>
      </c>
    </row>
    <row r="218" spans="1:10">
      <c r="A218" s="58" t="s">
        <v>157</v>
      </c>
      <c r="B218" s="90" t="s">
        <v>145</v>
      </c>
      <c r="C218" s="90"/>
      <c r="D218" s="90"/>
      <c r="E218" s="90"/>
      <c r="F218" s="90"/>
      <c r="G218" s="90"/>
      <c r="H218" s="11">
        <v>2.8350000000000004</v>
      </c>
      <c r="I218" s="11">
        <f t="shared" ref="I218:I220" si="22">H218*J218</f>
        <v>70.875000000000014</v>
      </c>
      <c r="J218" s="12">
        <v>25</v>
      </c>
    </row>
    <row r="219" spans="1:10">
      <c r="A219" s="58" t="s">
        <v>684</v>
      </c>
      <c r="B219" s="90" t="s">
        <v>685</v>
      </c>
      <c r="C219" s="90"/>
      <c r="D219" s="90"/>
      <c r="E219" s="90"/>
      <c r="F219" s="90"/>
      <c r="G219" s="90"/>
      <c r="H219" s="11">
        <v>0</v>
      </c>
      <c r="I219" s="11">
        <f t="shared" si="22"/>
        <v>0</v>
      </c>
      <c r="J219" s="12">
        <v>25</v>
      </c>
    </row>
    <row r="220" spans="1:10">
      <c r="A220" s="58" t="s">
        <v>158</v>
      </c>
      <c r="B220" s="90" t="s">
        <v>146</v>
      </c>
      <c r="C220" s="90"/>
      <c r="D220" s="90"/>
      <c r="E220" s="90"/>
      <c r="F220" s="90"/>
      <c r="G220" s="90"/>
      <c r="H220" s="11">
        <v>2.1524999999999999</v>
      </c>
      <c r="I220" s="11">
        <f t="shared" si="22"/>
        <v>53.8125</v>
      </c>
      <c r="J220" s="12">
        <v>25</v>
      </c>
    </row>
    <row r="221" spans="1:10">
      <c r="A221" s="58" t="s">
        <v>73</v>
      </c>
      <c r="B221" s="90" t="s">
        <v>147</v>
      </c>
      <c r="C221" s="90"/>
      <c r="D221" s="90"/>
      <c r="E221" s="90"/>
      <c r="F221" s="90"/>
      <c r="G221" s="90"/>
      <c r="H221" s="11">
        <v>2.0579999999999998</v>
      </c>
      <c r="I221" s="11">
        <f>H221*J221</f>
        <v>51.449999999999996</v>
      </c>
      <c r="J221" s="15">
        <v>25</v>
      </c>
    </row>
    <row r="222" spans="1:10">
      <c r="A222" s="58" t="s">
        <v>706</v>
      </c>
      <c r="B222" s="90" t="s">
        <v>595</v>
      </c>
      <c r="C222" s="90"/>
      <c r="D222" s="90"/>
      <c r="E222" s="90"/>
      <c r="F222" s="90"/>
      <c r="G222" s="90"/>
      <c r="H222" s="11">
        <v>0</v>
      </c>
      <c r="I222" s="11">
        <f>H222*J222</f>
        <v>0</v>
      </c>
      <c r="J222" s="15">
        <v>25</v>
      </c>
    </row>
    <row r="223" spans="1:10">
      <c r="A223" s="58" t="s">
        <v>159</v>
      </c>
      <c r="B223" s="90" t="s">
        <v>148</v>
      </c>
      <c r="C223" s="90"/>
      <c r="D223" s="90"/>
      <c r="E223" s="90"/>
      <c r="F223" s="90"/>
      <c r="G223" s="90"/>
      <c r="H223" s="11">
        <v>4.0005000000000006</v>
      </c>
      <c r="I223" s="11">
        <f>H223*J223</f>
        <v>40.00500000000001</v>
      </c>
      <c r="J223" s="15">
        <v>10</v>
      </c>
    </row>
    <row r="224" spans="1:10">
      <c r="A224" s="53"/>
      <c r="B224" s="87" t="s">
        <v>141</v>
      </c>
      <c r="C224" s="87"/>
      <c r="D224" s="87"/>
      <c r="E224" s="87"/>
      <c r="F224" s="87"/>
      <c r="G224" s="87"/>
      <c r="H224" s="13"/>
      <c r="I224" s="13"/>
      <c r="J224" s="14"/>
    </row>
    <row r="225" spans="1:10">
      <c r="A225" s="58" t="s">
        <v>337</v>
      </c>
      <c r="B225" s="90" t="s">
        <v>164</v>
      </c>
      <c r="C225" s="90"/>
      <c r="D225" s="90"/>
      <c r="E225" s="90"/>
      <c r="F225" s="90"/>
      <c r="G225" s="90"/>
      <c r="H225" s="11">
        <v>2.8770000000000002</v>
      </c>
      <c r="I225" s="11">
        <f>H225*J225</f>
        <v>71.925000000000011</v>
      </c>
      <c r="J225" s="12">
        <v>25</v>
      </c>
    </row>
    <row r="226" spans="1:10">
      <c r="A226" s="58" t="s">
        <v>338</v>
      </c>
      <c r="B226" s="90" t="s">
        <v>165</v>
      </c>
      <c r="C226" s="90"/>
      <c r="D226" s="90"/>
      <c r="E226" s="90"/>
      <c r="F226" s="90"/>
      <c r="G226" s="90"/>
      <c r="H226" s="11">
        <v>4.4625000000000004</v>
      </c>
      <c r="I226" s="11">
        <f>H226*J226</f>
        <v>111.56250000000001</v>
      </c>
      <c r="J226" s="12">
        <v>25</v>
      </c>
    </row>
    <row r="227" spans="1:10">
      <c r="A227" s="58" t="s">
        <v>690</v>
      </c>
      <c r="B227" s="90" t="s">
        <v>691</v>
      </c>
      <c r="C227" s="90"/>
      <c r="D227" s="90"/>
      <c r="E227" s="90"/>
      <c r="F227" s="90"/>
      <c r="G227" s="90"/>
      <c r="H227" s="11">
        <v>0</v>
      </c>
      <c r="I227" s="11">
        <f t="shared" ref="I227" si="23">H227*J227</f>
        <v>0</v>
      </c>
      <c r="J227" s="12">
        <v>25</v>
      </c>
    </row>
    <row r="228" spans="1:10">
      <c r="A228" s="64" t="s">
        <v>339</v>
      </c>
      <c r="B228" s="105" t="s">
        <v>166</v>
      </c>
      <c r="C228" s="105"/>
      <c r="D228" s="105"/>
      <c r="E228" s="105"/>
      <c r="F228" s="105"/>
      <c r="G228" s="105"/>
      <c r="H228" s="28">
        <v>3.9795000000000003</v>
      </c>
      <c r="I228" s="28">
        <f>H228*J228</f>
        <v>99.487500000000011</v>
      </c>
      <c r="J228" s="32">
        <v>25</v>
      </c>
    </row>
    <row r="229" spans="1:10">
      <c r="A229" s="53"/>
      <c r="B229" s="87" t="s">
        <v>140</v>
      </c>
      <c r="C229" s="87"/>
      <c r="D229" s="87"/>
      <c r="E229" s="87"/>
      <c r="F229" s="87"/>
      <c r="G229" s="87"/>
      <c r="H229" s="13"/>
      <c r="I229" s="13"/>
      <c r="J229" s="14"/>
    </row>
    <row r="230" spans="1:10">
      <c r="A230" s="63" t="s">
        <v>160</v>
      </c>
      <c r="B230" s="91" t="s">
        <v>149</v>
      </c>
      <c r="C230" s="91"/>
      <c r="D230" s="91"/>
      <c r="E230" s="91"/>
      <c r="F230" s="91"/>
      <c r="G230" s="91"/>
      <c r="H230" s="33">
        <v>1.5750000000000002</v>
      </c>
      <c r="I230" s="33">
        <f t="shared" ref="I230" si="24">H230*J230</f>
        <v>39.375000000000007</v>
      </c>
      <c r="J230" s="31">
        <v>25</v>
      </c>
    </row>
    <row r="231" spans="1:10">
      <c r="A231" s="58" t="s">
        <v>75</v>
      </c>
      <c r="B231" s="90" t="s">
        <v>150</v>
      </c>
      <c r="C231" s="90"/>
      <c r="D231" s="90"/>
      <c r="E231" s="90"/>
      <c r="F231" s="90"/>
      <c r="G231" s="90"/>
      <c r="H231" s="11">
        <v>1.4219700000000002</v>
      </c>
      <c r="I231" s="11">
        <f>H231*J231</f>
        <v>35.549250000000008</v>
      </c>
      <c r="J231" s="12">
        <v>25</v>
      </c>
    </row>
    <row r="232" spans="1:10">
      <c r="A232" s="58" t="s">
        <v>161</v>
      </c>
      <c r="B232" s="90" t="s">
        <v>151</v>
      </c>
      <c r="C232" s="90"/>
      <c r="D232" s="90"/>
      <c r="E232" s="90"/>
      <c r="F232" s="90"/>
      <c r="G232" s="90"/>
      <c r="H232" s="11">
        <v>2.8875000000000002</v>
      </c>
      <c r="I232" s="11">
        <f t="shared" ref="I232:I234" si="25">H232*J232</f>
        <v>72.1875</v>
      </c>
      <c r="J232" s="12">
        <v>25</v>
      </c>
    </row>
    <row r="233" spans="1:10">
      <c r="A233" s="58" t="s">
        <v>688</v>
      </c>
      <c r="B233" s="90" t="s">
        <v>689</v>
      </c>
      <c r="C233" s="90"/>
      <c r="D233" s="90"/>
      <c r="E233" s="90"/>
      <c r="F233" s="90"/>
      <c r="G233" s="90"/>
      <c r="H233" s="11">
        <v>0</v>
      </c>
      <c r="I233" s="11">
        <f t="shared" si="25"/>
        <v>0</v>
      </c>
      <c r="J233" s="12">
        <v>25</v>
      </c>
    </row>
    <row r="234" spans="1:10">
      <c r="A234" s="58" t="s">
        <v>162</v>
      </c>
      <c r="B234" s="90" t="s">
        <v>152</v>
      </c>
      <c r="C234" s="90"/>
      <c r="D234" s="90"/>
      <c r="E234" s="90"/>
      <c r="F234" s="90"/>
      <c r="G234" s="90"/>
      <c r="H234" s="11">
        <v>2.1524999999999999</v>
      </c>
      <c r="I234" s="11">
        <f t="shared" si="25"/>
        <v>53.8125</v>
      </c>
      <c r="J234" s="12">
        <v>25</v>
      </c>
    </row>
    <row r="235" spans="1:10">
      <c r="A235" s="58" t="s">
        <v>76</v>
      </c>
      <c r="B235" s="90" t="s">
        <v>153</v>
      </c>
      <c r="C235" s="90"/>
      <c r="D235" s="90"/>
      <c r="E235" s="90"/>
      <c r="F235" s="90"/>
      <c r="G235" s="90"/>
      <c r="H235" s="11">
        <v>2.3461889999999999</v>
      </c>
      <c r="I235" s="11">
        <f>H235*J235</f>
        <v>58.654724999999999</v>
      </c>
      <c r="J235" s="12">
        <v>25</v>
      </c>
    </row>
    <row r="236" spans="1:10">
      <c r="A236" s="58" t="s">
        <v>163</v>
      </c>
      <c r="B236" s="90" t="s">
        <v>155</v>
      </c>
      <c r="C236" s="90"/>
      <c r="D236" s="90"/>
      <c r="E236" s="90"/>
      <c r="F236" s="90"/>
      <c r="G236" s="90"/>
      <c r="H236" s="11">
        <v>3.0345000000000004</v>
      </c>
      <c r="I236" s="11">
        <f>H236*J236</f>
        <v>30.345000000000006</v>
      </c>
      <c r="J236" s="12">
        <v>10</v>
      </c>
    </row>
    <row r="237" spans="1:10">
      <c r="A237" s="64" t="s">
        <v>77</v>
      </c>
      <c r="B237" s="105" t="s">
        <v>154</v>
      </c>
      <c r="C237" s="105"/>
      <c r="D237" s="105"/>
      <c r="E237" s="105"/>
      <c r="F237" s="105"/>
      <c r="G237" s="105"/>
      <c r="H237" s="28">
        <v>4.4880079999999998</v>
      </c>
      <c r="I237" s="28">
        <f>H237*J237</f>
        <v>44.88008</v>
      </c>
      <c r="J237" s="32">
        <v>10</v>
      </c>
    </row>
    <row r="238" spans="1:10">
      <c r="A238" s="53"/>
      <c r="B238" s="87" t="s">
        <v>142</v>
      </c>
      <c r="C238" s="87"/>
      <c r="D238" s="87"/>
      <c r="E238" s="87"/>
      <c r="F238" s="87"/>
      <c r="G238" s="87"/>
      <c r="H238" s="13"/>
      <c r="I238" s="13"/>
      <c r="J238" s="14"/>
    </row>
    <row r="239" spans="1:10">
      <c r="A239" s="58" t="s">
        <v>333</v>
      </c>
      <c r="B239" s="90" t="s">
        <v>167</v>
      </c>
      <c r="C239" s="90"/>
      <c r="D239" s="90"/>
      <c r="E239" s="90"/>
      <c r="F239" s="90"/>
      <c r="G239" s="90"/>
      <c r="H239" s="11">
        <v>3.4125000000000001</v>
      </c>
      <c r="I239" s="11">
        <f t="shared" ref="I239:I243" si="26">H239*J239</f>
        <v>85.3125</v>
      </c>
      <c r="J239" s="12">
        <v>25</v>
      </c>
    </row>
    <row r="240" spans="1:10">
      <c r="A240" s="58" t="s">
        <v>334</v>
      </c>
      <c r="B240" s="90" t="s">
        <v>168</v>
      </c>
      <c r="C240" s="90"/>
      <c r="D240" s="90"/>
      <c r="E240" s="90"/>
      <c r="F240" s="90"/>
      <c r="G240" s="90"/>
      <c r="H240" s="11">
        <v>4.851</v>
      </c>
      <c r="I240" s="11">
        <f t="shared" si="26"/>
        <v>121.27500000000001</v>
      </c>
      <c r="J240" s="12">
        <v>25</v>
      </c>
    </row>
    <row r="241" spans="1:10" ht="17.45" customHeight="1">
      <c r="A241" s="58" t="s">
        <v>335</v>
      </c>
      <c r="B241" s="90" t="s">
        <v>169</v>
      </c>
      <c r="C241" s="90"/>
      <c r="D241" s="90"/>
      <c r="E241" s="90"/>
      <c r="F241" s="90"/>
      <c r="G241" s="90"/>
      <c r="H241" s="11">
        <v>4.83</v>
      </c>
      <c r="I241" s="11">
        <f t="shared" si="26"/>
        <v>120.75</v>
      </c>
      <c r="J241" s="12">
        <v>25</v>
      </c>
    </row>
    <row r="242" spans="1:10" ht="17.45" customHeight="1">
      <c r="A242" s="58" t="s">
        <v>336</v>
      </c>
      <c r="B242" s="90" t="s">
        <v>170</v>
      </c>
      <c r="C242" s="90"/>
      <c r="D242" s="90"/>
      <c r="E242" s="90"/>
      <c r="F242" s="90"/>
      <c r="G242" s="90"/>
      <c r="H242" s="11">
        <v>5.1450000000000005</v>
      </c>
      <c r="I242" s="11">
        <f t="shared" si="26"/>
        <v>128.625</v>
      </c>
      <c r="J242" s="12">
        <v>25</v>
      </c>
    </row>
    <row r="243" spans="1:10" ht="17.45" customHeight="1">
      <c r="A243" s="58" t="s">
        <v>707</v>
      </c>
      <c r="B243" s="90" t="s">
        <v>708</v>
      </c>
      <c r="C243" s="90"/>
      <c r="D243" s="90"/>
      <c r="E243" s="90"/>
      <c r="F243" s="90"/>
      <c r="G243" s="90"/>
      <c r="H243" s="11">
        <v>0</v>
      </c>
      <c r="I243" s="11">
        <f t="shared" si="26"/>
        <v>0</v>
      </c>
      <c r="J243" s="12">
        <v>25</v>
      </c>
    </row>
    <row r="244" spans="1:10">
      <c r="A244" s="53"/>
      <c r="B244" s="87" t="s">
        <v>525</v>
      </c>
      <c r="C244" s="87"/>
      <c r="D244" s="87"/>
      <c r="E244" s="87"/>
      <c r="F244" s="87"/>
      <c r="G244" s="87"/>
      <c r="H244" s="13"/>
      <c r="I244" s="13"/>
      <c r="J244" s="14"/>
    </row>
    <row r="245" spans="1:10">
      <c r="A245" s="58" t="s">
        <v>397</v>
      </c>
      <c r="B245" s="90" t="s">
        <v>526</v>
      </c>
      <c r="C245" s="90"/>
      <c r="D245" s="90"/>
      <c r="E245" s="90"/>
      <c r="F245" s="90"/>
      <c r="G245" s="90"/>
      <c r="H245" s="11">
        <v>9.66</v>
      </c>
      <c r="I245" s="11">
        <f t="shared" ref="I245:I247" si="27">H245*J245</f>
        <v>38.64</v>
      </c>
      <c r="J245" s="12">
        <v>4</v>
      </c>
    </row>
    <row r="246" spans="1:10">
      <c r="A246" s="58" t="s">
        <v>398</v>
      </c>
      <c r="B246" s="90" t="s">
        <v>527</v>
      </c>
      <c r="C246" s="90"/>
      <c r="D246" s="90"/>
      <c r="E246" s="90"/>
      <c r="F246" s="90"/>
      <c r="G246" s="90"/>
      <c r="H246" s="11">
        <v>14.490000000000002</v>
      </c>
      <c r="I246" s="11">
        <f t="shared" si="27"/>
        <v>57.960000000000008</v>
      </c>
      <c r="J246" s="12">
        <v>4</v>
      </c>
    </row>
    <row r="247" spans="1:10" ht="14.45" customHeight="1">
      <c r="A247" s="58" t="s">
        <v>399</v>
      </c>
      <c r="B247" s="90" t="s">
        <v>528</v>
      </c>
      <c r="C247" s="90"/>
      <c r="D247" s="90"/>
      <c r="E247" s="90"/>
      <c r="F247" s="90"/>
      <c r="G247" s="90"/>
      <c r="H247" s="11">
        <v>19.6875</v>
      </c>
      <c r="I247" s="11">
        <f t="shared" si="27"/>
        <v>78.75</v>
      </c>
      <c r="J247" s="12">
        <v>4</v>
      </c>
    </row>
    <row r="248" spans="1:10" ht="21" customHeight="1">
      <c r="A248" s="88" t="s">
        <v>379</v>
      </c>
      <c r="B248" s="89"/>
      <c r="C248" s="89"/>
      <c r="D248" s="89"/>
      <c r="E248" s="55"/>
      <c r="F248" s="55"/>
      <c r="G248" s="55"/>
      <c r="H248" s="16"/>
      <c r="I248" s="16"/>
      <c r="J248" s="17"/>
    </row>
    <row r="249" spans="1:10" ht="14.45" customHeight="1">
      <c r="A249" s="53"/>
      <c r="B249" s="87" t="s">
        <v>255</v>
      </c>
      <c r="C249" s="87"/>
      <c r="D249" s="87"/>
      <c r="E249" s="87"/>
      <c r="F249" s="87"/>
      <c r="G249" s="87"/>
      <c r="H249" s="13"/>
      <c r="I249" s="13"/>
      <c r="J249" s="14"/>
    </row>
    <row r="250" spans="1:10" ht="14.45" customHeight="1">
      <c r="A250" s="58" t="s">
        <v>78</v>
      </c>
      <c r="B250" s="75" t="s">
        <v>79</v>
      </c>
      <c r="C250" s="75"/>
      <c r="D250" s="75"/>
      <c r="E250" s="75"/>
      <c r="F250" s="75"/>
      <c r="G250" s="75"/>
      <c r="H250" s="34">
        <v>0.27</v>
      </c>
      <c r="I250" s="34">
        <f>H250*J250</f>
        <v>27</v>
      </c>
      <c r="J250" s="15">
        <v>100</v>
      </c>
    </row>
    <row r="251" spans="1:10" ht="14.45" customHeight="1">
      <c r="A251" s="58" t="s">
        <v>80</v>
      </c>
      <c r="B251" s="75" t="s">
        <v>81</v>
      </c>
      <c r="C251" s="75"/>
      <c r="D251" s="75"/>
      <c r="E251" s="75"/>
      <c r="F251" s="75"/>
      <c r="G251" s="75"/>
      <c r="H251" s="34">
        <v>0.27</v>
      </c>
      <c r="I251" s="34">
        <f t="shared" ref="I251:I254" si="28">H251*J251</f>
        <v>27</v>
      </c>
      <c r="J251" s="15">
        <v>100</v>
      </c>
    </row>
    <row r="252" spans="1:10" ht="14.45" customHeight="1">
      <c r="A252" s="58" t="s">
        <v>692</v>
      </c>
      <c r="B252" s="75" t="s">
        <v>693</v>
      </c>
      <c r="C252" s="75"/>
      <c r="D252" s="75"/>
      <c r="E252" s="75"/>
      <c r="F252" s="75"/>
      <c r="G252" s="75"/>
      <c r="H252" s="34">
        <v>0</v>
      </c>
      <c r="I252" s="34">
        <f t="shared" si="28"/>
        <v>0</v>
      </c>
      <c r="J252" s="15">
        <v>50</v>
      </c>
    </row>
    <row r="253" spans="1:10" ht="14.45" customHeight="1">
      <c r="A253" s="58" t="s">
        <v>82</v>
      </c>
      <c r="B253" s="75" t="s">
        <v>83</v>
      </c>
      <c r="C253" s="75"/>
      <c r="D253" s="75"/>
      <c r="E253" s="75"/>
      <c r="F253" s="75"/>
      <c r="G253" s="75"/>
      <c r="H253" s="34">
        <v>0.37</v>
      </c>
      <c r="I253" s="34">
        <f t="shared" si="28"/>
        <v>18.5</v>
      </c>
      <c r="J253" s="15">
        <v>50</v>
      </c>
    </row>
    <row r="254" spans="1:10" ht="14.45" customHeight="1">
      <c r="A254" s="58" t="s">
        <v>84</v>
      </c>
      <c r="B254" s="75" t="s">
        <v>85</v>
      </c>
      <c r="C254" s="75"/>
      <c r="D254" s="75"/>
      <c r="E254" s="75"/>
      <c r="F254" s="75"/>
      <c r="G254" s="75"/>
      <c r="H254" s="34">
        <v>0.55000000000000004</v>
      </c>
      <c r="I254" s="34">
        <f t="shared" si="28"/>
        <v>27.500000000000004</v>
      </c>
      <c r="J254" s="15">
        <v>50</v>
      </c>
    </row>
    <row r="255" spans="1:10" ht="14.45" customHeight="1">
      <c r="A255" s="53"/>
      <c r="B255" s="87" t="s">
        <v>380</v>
      </c>
      <c r="C255" s="87"/>
      <c r="D255" s="87"/>
      <c r="E255" s="87"/>
      <c r="F255" s="87"/>
      <c r="G255" s="87"/>
      <c r="H255" s="13"/>
      <c r="I255" s="13"/>
      <c r="J255" s="14"/>
    </row>
    <row r="256" spans="1:10" ht="14.45" customHeight="1">
      <c r="A256" s="57" t="s">
        <v>384</v>
      </c>
      <c r="B256" s="73" t="s">
        <v>381</v>
      </c>
      <c r="C256" s="73"/>
      <c r="D256" s="73"/>
      <c r="E256" s="73"/>
      <c r="F256" s="73"/>
      <c r="G256" s="73"/>
      <c r="H256" s="34">
        <v>0.40950000000000003</v>
      </c>
      <c r="I256" s="34">
        <f t="shared" ref="I256:I258" si="29">H256*J256</f>
        <v>40.950000000000003</v>
      </c>
      <c r="J256" s="15">
        <v>100</v>
      </c>
    </row>
    <row r="257" spans="1:10" ht="14.45" customHeight="1">
      <c r="A257" s="57" t="s">
        <v>385</v>
      </c>
      <c r="B257" s="73" t="s">
        <v>382</v>
      </c>
      <c r="C257" s="73"/>
      <c r="D257" s="73"/>
      <c r="E257" s="73"/>
      <c r="F257" s="73"/>
      <c r="G257" s="73"/>
      <c r="H257" s="34">
        <v>0.60500000000000009</v>
      </c>
      <c r="I257" s="34">
        <f t="shared" si="29"/>
        <v>60.500000000000007</v>
      </c>
      <c r="J257" s="15">
        <v>100</v>
      </c>
    </row>
    <row r="258" spans="1:10" ht="14.45" customHeight="1">
      <c r="A258" s="57" t="s">
        <v>386</v>
      </c>
      <c r="B258" s="73" t="s">
        <v>383</v>
      </c>
      <c r="C258" s="73"/>
      <c r="D258" s="73"/>
      <c r="E258" s="73"/>
      <c r="F258" s="73"/>
      <c r="G258" s="73"/>
      <c r="H258" s="34">
        <v>0.94500000000000006</v>
      </c>
      <c r="I258" s="34">
        <f t="shared" si="29"/>
        <v>47.25</v>
      </c>
      <c r="J258" s="15">
        <v>50</v>
      </c>
    </row>
    <row r="259" spans="1:10">
      <c r="A259" s="53"/>
      <c r="B259" s="87" t="s">
        <v>616</v>
      </c>
      <c r="C259" s="87"/>
      <c r="D259" s="87"/>
      <c r="E259" s="87"/>
      <c r="F259" s="87"/>
      <c r="G259" s="87"/>
      <c r="H259" s="13"/>
      <c r="I259" s="13"/>
      <c r="J259" s="14"/>
    </row>
    <row r="260" spans="1:10">
      <c r="A260" s="57" t="s">
        <v>617</v>
      </c>
      <c r="B260" s="73" t="s">
        <v>618</v>
      </c>
      <c r="C260" s="73"/>
      <c r="D260" s="73"/>
      <c r="E260" s="73"/>
      <c r="F260" s="73"/>
      <c r="G260" s="73"/>
      <c r="H260" s="34">
        <v>0.47250000000000003</v>
      </c>
      <c r="I260" s="34">
        <f t="shared" ref="I260:I264" si="30">H260*J260</f>
        <v>47.25</v>
      </c>
      <c r="J260" s="15">
        <v>100</v>
      </c>
    </row>
    <row r="261" spans="1:10">
      <c r="A261" s="57" t="s">
        <v>608</v>
      </c>
      <c r="B261" s="73" t="s">
        <v>613</v>
      </c>
      <c r="C261" s="73"/>
      <c r="D261" s="73"/>
      <c r="E261" s="73"/>
      <c r="F261" s="73"/>
      <c r="G261" s="73"/>
      <c r="H261" s="34">
        <v>0.47250000000000003</v>
      </c>
      <c r="I261" s="34">
        <f t="shared" si="30"/>
        <v>47.25</v>
      </c>
      <c r="J261" s="15">
        <v>100</v>
      </c>
    </row>
    <row r="262" spans="1:10">
      <c r="A262" s="57" t="s">
        <v>709</v>
      </c>
      <c r="B262" s="73" t="s">
        <v>710</v>
      </c>
      <c r="C262" s="73"/>
      <c r="D262" s="73"/>
      <c r="E262" s="73"/>
      <c r="F262" s="73"/>
      <c r="G262" s="73"/>
      <c r="H262" s="34">
        <v>0</v>
      </c>
      <c r="I262" s="34">
        <f t="shared" si="30"/>
        <v>0</v>
      </c>
      <c r="J262" s="15">
        <v>50</v>
      </c>
    </row>
    <row r="263" spans="1:10">
      <c r="A263" s="57" t="s">
        <v>609</v>
      </c>
      <c r="B263" s="73" t="s">
        <v>614</v>
      </c>
      <c r="C263" s="73"/>
      <c r="D263" s="73"/>
      <c r="E263" s="73"/>
      <c r="F263" s="73"/>
      <c r="G263" s="73"/>
      <c r="H263" s="34">
        <v>0.68250000000000011</v>
      </c>
      <c r="I263" s="34">
        <f t="shared" si="30"/>
        <v>34.125000000000007</v>
      </c>
      <c r="J263" s="15">
        <v>50</v>
      </c>
    </row>
    <row r="264" spans="1:10">
      <c r="A264" s="57" t="s">
        <v>610</v>
      </c>
      <c r="B264" s="73" t="s">
        <v>615</v>
      </c>
      <c r="C264" s="73"/>
      <c r="D264" s="73"/>
      <c r="E264" s="73"/>
      <c r="F264" s="73"/>
      <c r="G264" s="73"/>
      <c r="H264" s="34">
        <v>0.97650000000000015</v>
      </c>
      <c r="I264" s="34">
        <f t="shared" si="30"/>
        <v>48.82500000000001</v>
      </c>
      <c r="J264" s="15">
        <v>50</v>
      </c>
    </row>
    <row r="265" spans="1:10" ht="21">
      <c r="A265" s="88" t="s">
        <v>377</v>
      </c>
      <c r="B265" s="89"/>
      <c r="C265" s="89"/>
      <c r="D265" s="89"/>
      <c r="E265" s="55"/>
      <c r="F265" s="55"/>
      <c r="G265" s="55"/>
      <c r="H265" s="16"/>
      <c r="I265" s="16"/>
      <c r="J265" s="17"/>
    </row>
    <row r="266" spans="1:10">
      <c r="A266" s="56"/>
      <c r="B266" s="98" t="s">
        <v>234</v>
      </c>
      <c r="C266" s="98"/>
      <c r="D266" s="98"/>
      <c r="E266" s="98"/>
      <c r="F266" s="98"/>
      <c r="G266" s="98"/>
      <c r="H266" s="18"/>
      <c r="I266" s="18"/>
      <c r="J266" s="19"/>
    </row>
    <row r="267" spans="1:10" ht="15" customHeight="1">
      <c r="A267" s="66" t="s">
        <v>311</v>
      </c>
      <c r="B267" s="102" t="s">
        <v>208</v>
      </c>
      <c r="C267" s="102"/>
      <c r="D267" s="102"/>
      <c r="E267" s="102"/>
      <c r="F267" s="102"/>
      <c r="G267" s="102"/>
      <c r="H267" s="35">
        <v>0.60848780487804888</v>
      </c>
      <c r="I267" s="35">
        <f>H267*J267</f>
        <v>30.424390243902444</v>
      </c>
      <c r="J267" s="36">
        <v>50</v>
      </c>
    </row>
    <row r="268" spans="1:10" ht="15" customHeight="1">
      <c r="A268" s="66" t="s">
        <v>312</v>
      </c>
      <c r="B268" s="102" t="s">
        <v>209</v>
      </c>
      <c r="C268" s="102"/>
      <c r="D268" s="102"/>
      <c r="E268" s="102"/>
      <c r="F268" s="102"/>
      <c r="G268" s="102"/>
      <c r="H268" s="35">
        <v>0.53934146341463418</v>
      </c>
      <c r="I268" s="35">
        <f t="shared" ref="I268:I274" si="31">H268*J268</f>
        <v>26.967073170731709</v>
      </c>
      <c r="J268" s="36">
        <v>50</v>
      </c>
    </row>
    <row r="269" spans="1:10" ht="15" customHeight="1">
      <c r="A269" s="66" t="s">
        <v>100</v>
      </c>
      <c r="B269" s="102" t="s">
        <v>210</v>
      </c>
      <c r="C269" s="102"/>
      <c r="D269" s="102"/>
      <c r="E269" s="102"/>
      <c r="F269" s="102"/>
      <c r="G269" s="102"/>
      <c r="H269" s="35">
        <v>0.64997560975609769</v>
      </c>
      <c r="I269" s="35">
        <f t="shared" si="31"/>
        <v>32.498780487804886</v>
      </c>
      <c r="J269" s="36">
        <v>50</v>
      </c>
    </row>
    <row r="270" spans="1:10" ht="15" customHeight="1">
      <c r="A270" s="66" t="s">
        <v>313</v>
      </c>
      <c r="B270" s="102" t="s">
        <v>211</v>
      </c>
      <c r="C270" s="102"/>
      <c r="D270" s="102"/>
      <c r="E270" s="102"/>
      <c r="F270" s="102"/>
      <c r="G270" s="102"/>
      <c r="H270" s="35">
        <v>0.67763414634146346</v>
      </c>
      <c r="I270" s="35">
        <f t="shared" si="31"/>
        <v>16.940853658536586</v>
      </c>
      <c r="J270" s="36">
        <v>25</v>
      </c>
    </row>
    <row r="271" spans="1:10">
      <c r="A271" s="66" t="s">
        <v>101</v>
      </c>
      <c r="B271" s="102" t="s">
        <v>212</v>
      </c>
      <c r="C271" s="102"/>
      <c r="D271" s="102"/>
      <c r="E271" s="102"/>
      <c r="F271" s="102"/>
      <c r="G271" s="102"/>
      <c r="H271" s="35">
        <v>0.82284146341463438</v>
      </c>
      <c r="I271" s="35">
        <f t="shared" si="31"/>
        <v>20.57103658536586</v>
      </c>
      <c r="J271" s="36">
        <v>25</v>
      </c>
    </row>
    <row r="272" spans="1:10" ht="14.45" customHeight="1">
      <c r="A272" s="66" t="s">
        <v>314</v>
      </c>
      <c r="B272" s="102" t="s">
        <v>213</v>
      </c>
      <c r="C272" s="102"/>
      <c r="D272" s="102"/>
      <c r="E272" s="102"/>
      <c r="F272" s="102"/>
      <c r="G272" s="102"/>
      <c r="H272" s="35">
        <v>1.3137804878048782</v>
      </c>
      <c r="I272" s="35">
        <f t="shared" si="31"/>
        <v>13.137804878048783</v>
      </c>
      <c r="J272" s="36">
        <v>10</v>
      </c>
    </row>
    <row r="273" spans="1:10" ht="14.45" customHeight="1">
      <c r="A273" s="66" t="s">
        <v>302</v>
      </c>
      <c r="B273" s="102" t="s">
        <v>214</v>
      </c>
      <c r="C273" s="102"/>
      <c r="D273" s="102"/>
      <c r="E273" s="102"/>
      <c r="F273" s="102"/>
      <c r="G273" s="102"/>
      <c r="H273" s="35">
        <v>1.5627073170731707</v>
      </c>
      <c r="I273" s="35">
        <f t="shared" si="31"/>
        <v>15.627073170731707</v>
      </c>
      <c r="J273" s="36">
        <v>10</v>
      </c>
    </row>
    <row r="274" spans="1:10" ht="14.45" customHeight="1">
      <c r="A274" s="66" t="s">
        <v>102</v>
      </c>
      <c r="B274" s="102" t="s">
        <v>215</v>
      </c>
      <c r="C274" s="102"/>
      <c r="D274" s="102"/>
      <c r="E274" s="102"/>
      <c r="F274" s="102"/>
      <c r="G274" s="102"/>
      <c r="H274" s="35">
        <v>1.2861219512195126</v>
      </c>
      <c r="I274" s="35">
        <f t="shared" si="31"/>
        <v>12.861219512195126</v>
      </c>
      <c r="J274" s="36">
        <v>10</v>
      </c>
    </row>
    <row r="275" spans="1:10" ht="14.45" customHeight="1">
      <c r="A275" s="53"/>
      <c r="B275" s="87" t="s">
        <v>235</v>
      </c>
      <c r="C275" s="87"/>
      <c r="D275" s="87"/>
      <c r="E275" s="87"/>
      <c r="F275" s="87"/>
      <c r="G275" s="87"/>
      <c r="H275" s="13"/>
      <c r="I275" s="13"/>
      <c r="J275" s="14"/>
    </row>
    <row r="276" spans="1:10" ht="14.45" customHeight="1">
      <c r="A276" s="66" t="s">
        <v>315</v>
      </c>
      <c r="B276" s="102" t="s">
        <v>216</v>
      </c>
      <c r="C276" s="102"/>
      <c r="D276" s="102"/>
      <c r="E276" s="102"/>
      <c r="F276" s="102"/>
      <c r="G276" s="102"/>
      <c r="H276" s="35">
        <v>0.75369512195121979</v>
      </c>
      <c r="I276" s="35">
        <f>H276*J276</f>
        <v>37.684756097560992</v>
      </c>
      <c r="J276" s="37">
        <v>50</v>
      </c>
    </row>
    <row r="277" spans="1:10">
      <c r="A277" s="66" t="s">
        <v>316</v>
      </c>
      <c r="B277" s="102" t="s">
        <v>217</v>
      </c>
      <c r="C277" s="102"/>
      <c r="D277" s="102"/>
      <c r="E277" s="102"/>
      <c r="F277" s="102"/>
      <c r="G277" s="102"/>
      <c r="H277" s="35">
        <v>0.71220731707317086</v>
      </c>
      <c r="I277" s="35">
        <f t="shared" ref="I277:I280" si="32">H277*J277</f>
        <v>35.610365853658543</v>
      </c>
      <c r="J277" s="37">
        <v>50</v>
      </c>
    </row>
    <row r="278" spans="1:10">
      <c r="A278" s="66" t="s">
        <v>317</v>
      </c>
      <c r="B278" s="102" t="s">
        <v>218</v>
      </c>
      <c r="C278" s="102"/>
      <c r="D278" s="102"/>
      <c r="E278" s="102"/>
      <c r="F278" s="102"/>
      <c r="G278" s="102"/>
      <c r="H278" s="35">
        <v>1.224878048780488</v>
      </c>
      <c r="I278" s="35">
        <f t="shared" si="32"/>
        <v>30.621951219512201</v>
      </c>
      <c r="J278" s="37">
        <v>25</v>
      </c>
    </row>
    <row r="279" spans="1:10">
      <c r="A279" s="66" t="s">
        <v>103</v>
      </c>
      <c r="B279" s="102" t="s">
        <v>219</v>
      </c>
      <c r="C279" s="102"/>
      <c r="D279" s="102"/>
      <c r="E279" s="102"/>
      <c r="F279" s="102"/>
      <c r="G279" s="102"/>
      <c r="H279" s="35">
        <v>1.0441097560975612</v>
      </c>
      <c r="I279" s="35">
        <f t="shared" si="32"/>
        <v>26.10274390243903</v>
      </c>
      <c r="J279" s="37">
        <v>25</v>
      </c>
    </row>
    <row r="280" spans="1:10">
      <c r="A280" s="66" t="s">
        <v>318</v>
      </c>
      <c r="B280" s="102" t="s">
        <v>220</v>
      </c>
      <c r="C280" s="102"/>
      <c r="D280" s="102"/>
      <c r="E280" s="102"/>
      <c r="F280" s="102"/>
      <c r="G280" s="102"/>
      <c r="H280" s="35">
        <v>2.9248902439024396</v>
      </c>
      <c r="I280" s="35">
        <f t="shared" si="32"/>
        <v>29.248902439024395</v>
      </c>
      <c r="J280" s="37">
        <v>10</v>
      </c>
    </row>
    <row r="281" spans="1:10">
      <c r="A281" s="53"/>
      <c r="B281" s="87" t="s">
        <v>236</v>
      </c>
      <c r="C281" s="87"/>
      <c r="D281" s="87"/>
      <c r="E281" s="87"/>
      <c r="F281" s="87"/>
      <c r="G281" s="87"/>
      <c r="H281" s="13"/>
      <c r="I281" s="13"/>
      <c r="J281" s="14"/>
    </row>
    <row r="282" spans="1:10">
      <c r="A282" s="66" t="s">
        <v>104</v>
      </c>
      <c r="B282" s="102" t="s">
        <v>221</v>
      </c>
      <c r="C282" s="102"/>
      <c r="D282" s="102"/>
      <c r="E282" s="102"/>
      <c r="F282" s="102"/>
      <c r="G282" s="102"/>
      <c r="H282" s="35">
        <v>2.2195975609756102</v>
      </c>
      <c r="I282" s="35">
        <f>H282*J282</f>
        <v>110.97987804878051</v>
      </c>
      <c r="J282" s="37">
        <v>50</v>
      </c>
    </row>
    <row r="283" spans="1:10">
      <c r="A283" s="66" t="s">
        <v>105</v>
      </c>
      <c r="B283" s="102" t="s">
        <v>222</v>
      </c>
      <c r="C283" s="102"/>
      <c r="D283" s="102"/>
      <c r="E283" s="102"/>
      <c r="F283" s="102"/>
      <c r="G283" s="102"/>
      <c r="H283" s="35">
        <v>0.89198780487804907</v>
      </c>
      <c r="I283" s="35">
        <f t="shared" ref="I283:I294" si="33">H283*J283</f>
        <v>44.599390243902455</v>
      </c>
      <c r="J283" s="37">
        <v>50</v>
      </c>
    </row>
    <row r="284" spans="1:10">
      <c r="A284" s="66" t="s">
        <v>106</v>
      </c>
      <c r="B284" s="102" t="s">
        <v>223</v>
      </c>
      <c r="C284" s="102"/>
      <c r="D284" s="102"/>
      <c r="E284" s="102"/>
      <c r="F284" s="102"/>
      <c r="G284" s="102"/>
      <c r="H284" s="35">
        <v>1.3414390243902443</v>
      </c>
      <c r="I284" s="35">
        <f t="shared" si="33"/>
        <v>33.535975609756107</v>
      </c>
      <c r="J284" s="37">
        <v>25</v>
      </c>
    </row>
    <row r="285" spans="1:10">
      <c r="A285" s="66" t="s">
        <v>107</v>
      </c>
      <c r="B285" s="102" t="s">
        <v>224</v>
      </c>
      <c r="C285" s="102"/>
      <c r="D285" s="102"/>
      <c r="E285" s="102"/>
      <c r="F285" s="102"/>
      <c r="G285" s="102"/>
      <c r="H285" s="35">
        <v>1.5172682926829268</v>
      </c>
      <c r="I285" s="35">
        <f t="shared" si="33"/>
        <v>37.931707317073169</v>
      </c>
      <c r="J285" s="37">
        <v>25</v>
      </c>
    </row>
    <row r="286" spans="1:10">
      <c r="A286" s="66" t="s">
        <v>108</v>
      </c>
      <c r="B286" s="102" t="s">
        <v>225</v>
      </c>
      <c r="C286" s="102"/>
      <c r="D286" s="102"/>
      <c r="E286" s="102"/>
      <c r="F286" s="102"/>
      <c r="G286" s="102"/>
      <c r="H286" s="35">
        <v>1.327609756097561</v>
      </c>
      <c r="I286" s="35">
        <f t="shared" si="33"/>
        <v>33.190243902439029</v>
      </c>
      <c r="J286" s="37">
        <v>25</v>
      </c>
    </row>
    <row r="287" spans="1:10">
      <c r="A287" s="66" t="s">
        <v>109</v>
      </c>
      <c r="B287" s="102" t="s">
        <v>226</v>
      </c>
      <c r="C287" s="102"/>
      <c r="D287" s="102"/>
      <c r="E287" s="102"/>
      <c r="F287" s="102"/>
      <c r="G287" s="102"/>
      <c r="H287" s="35">
        <v>1.3414390243902443</v>
      </c>
      <c r="I287" s="35">
        <f t="shared" si="33"/>
        <v>33.535975609756107</v>
      </c>
      <c r="J287" s="37">
        <v>25</v>
      </c>
    </row>
    <row r="288" spans="1:10">
      <c r="A288" s="66" t="s">
        <v>110</v>
      </c>
      <c r="B288" s="102" t="s">
        <v>227</v>
      </c>
      <c r="C288" s="102"/>
      <c r="D288" s="102"/>
      <c r="E288" s="102"/>
      <c r="F288" s="102"/>
      <c r="G288" s="102"/>
      <c r="H288" s="35">
        <v>1.3414390243902443</v>
      </c>
      <c r="I288" s="35">
        <f t="shared" si="33"/>
        <v>33.535975609756107</v>
      </c>
      <c r="J288" s="37">
        <v>25</v>
      </c>
    </row>
    <row r="289" spans="1:10">
      <c r="A289" s="66" t="s">
        <v>111</v>
      </c>
      <c r="B289" s="102" t="s">
        <v>228</v>
      </c>
      <c r="C289" s="102"/>
      <c r="D289" s="102"/>
      <c r="E289" s="102"/>
      <c r="F289" s="102"/>
      <c r="G289" s="102"/>
      <c r="H289" s="35">
        <v>2.9248902439024396</v>
      </c>
      <c r="I289" s="35">
        <f t="shared" si="33"/>
        <v>73.122256097560992</v>
      </c>
      <c r="J289" s="37">
        <v>25</v>
      </c>
    </row>
    <row r="290" spans="1:10">
      <c r="A290" s="66" t="s">
        <v>112</v>
      </c>
      <c r="B290" s="102" t="s">
        <v>229</v>
      </c>
      <c r="C290" s="102"/>
      <c r="D290" s="102"/>
      <c r="E290" s="102"/>
      <c r="F290" s="102"/>
      <c r="G290" s="102"/>
      <c r="H290" s="35">
        <v>2.9525487804878052</v>
      </c>
      <c r="I290" s="35">
        <f t="shared" si="33"/>
        <v>29.525487804878054</v>
      </c>
      <c r="J290" s="37">
        <v>10</v>
      </c>
    </row>
    <row r="291" spans="1:10">
      <c r="A291" s="66" t="s">
        <v>113</v>
      </c>
      <c r="B291" s="102" t="s">
        <v>230</v>
      </c>
      <c r="C291" s="102"/>
      <c r="D291" s="102"/>
      <c r="E291" s="102"/>
      <c r="F291" s="102"/>
      <c r="G291" s="102"/>
      <c r="H291" s="35">
        <v>2.9525487804878052</v>
      </c>
      <c r="I291" s="35">
        <f t="shared" si="33"/>
        <v>29.525487804878054</v>
      </c>
      <c r="J291" s="37">
        <v>10</v>
      </c>
    </row>
    <row r="292" spans="1:10">
      <c r="A292" s="66" t="s">
        <v>114</v>
      </c>
      <c r="B292" s="102" t="s">
        <v>231</v>
      </c>
      <c r="C292" s="102"/>
      <c r="D292" s="102"/>
      <c r="E292" s="102"/>
      <c r="F292" s="102"/>
      <c r="G292" s="102"/>
      <c r="H292" s="35">
        <v>3.1438536585365853</v>
      </c>
      <c r="I292" s="35">
        <f t="shared" si="33"/>
        <v>31.438536585365853</v>
      </c>
      <c r="J292" s="37">
        <v>10</v>
      </c>
    </row>
    <row r="293" spans="1:10">
      <c r="A293" s="66" t="s">
        <v>115</v>
      </c>
      <c r="B293" s="102" t="s">
        <v>232</v>
      </c>
      <c r="C293" s="102"/>
      <c r="D293" s="102"/>
      <c r="E293" s="102"/>
      <c r="F293" s="102"/>
      <c r="G293" s="102"/>
      <c r="H293" s="35">
        <v>3.0641707317073177</v>
      </c>
      <c r="I293" s="35">
        <f t="shared" si="33"/>
        <v>30.641707317073177</v>
      </c>
      <c r="J293" s="37">
        <v>10</v>
      </c>
    </row>
    <row r="294" spans="1:10">
      <c r="A294" s="66" t="s">
        <v>116</v>
      </c>
      <c r="B294" s="102" t="s">
        <v>233</v>
      </c>
      <c r="C294" s="102"/>
      <c r="D294" s="102"/>
      <c r="E294" s="102"/>
      <c r="F294" s="102"/>
      <c r="G294" s="102"/>
      <c r="H294" s="35">
        <v>3.3427317073170735</v>
      </c>
      <c r="I294" s="35">
        <f t="shared" si="33"/>
        <v>33.427317073170734</v>
      </c>
      <c r="J294" s="37">
        <v>10</v>
      </c>
    </row>
    <row r="295" spans="1:10">
      <c r="A295" s="53"/>
      <c r="B295" s="87" t="s">
        <v>361</v>
      </c>
      <c r="C295" s="87"/>
      <c r="D295" s="87"/>
      <c r="E295" s="87"/>
      <c r="F295" s="87"/>
      <c r="G295" s="87"/>
      <c r="H295" s="13"/>
      <c r="I295" s="13"/>
      <c r="J295" s="14"/>
    </row>
    <row r="296" spans="1:10">
      <c r="A296" s="66" t="s">
        <v>362</v>
      </c>
      <c r="B296" s="102" t="s">
        <v>369</v>
      </c>
      <c r="C296" s="102"/>
      <c r="D296" s="102"/>
      <c r="E296" s="102"/>
      <c r="F296" s="102"/>
      <c r="G296" s="102"/>
      <c r="H296" s="11">
        <v>6.9510000000000005</v>
      </c>
      <c r="I296" s="11">
        <v>66.2</v>
      </c>
      <c r="J296" s="37">
        <v>10</v>
      </c>
    </row>
    <row r="297" spans="1:10">
      <c r="A297" s="66" t="s">
        <v>364</v>
      </c>
      <c r="B297" s="102" t="s">
        <v>371</v>
      </c>
      <c r="C297" s="102"/>
      <c r="D297" s="102"/>
      <c r="E297" s="102"/>
      <c r="F297" s="102"/>
      <c r="G297" s="102"/>
      <c r="H297" s="11">
        <v>9.5549999999999997</v>
      </c>
      <c r="I297" s="11">
        <v>91</v>
      </c>
      <c r="J297" s="37">
        <v>10</v>
      </c>
    </row>
    <row r="298" spans="1:10">
      <c r="A298" s="66" t="s">
        <v>366</v>
      </c>
      <c r="B298" s="102" t="s">
        <v>374</v>
      </c>
      <c r="C298" s="102"/>
      <c r="D298" s="102"/>
      <c r="E298" s="102"/>
      <c r="F298" s="102"/>
      <c r="G298" s="102"/>
      <c r="H298" s="11">
        <v>11.7285</v>
      </c>
      <c r="I298" s="11">
        <v>111.7</v>
      </c>
      <c r="J298" s="37">
        <v>10</v>
      </c>
    </row>
    <row r="299" spans="1:10">
      <c r="A299" s="66" t="s">
        <v>368</v>
      </c>
      <c r="B299" s="102" t="s">
        <v>375</v>
      </c>
      <c r="C299" s="102"/>
      <c r="D299" s="102"/>
      <c r="E299" s="102"/>
      <c r="F299" s="102"/>
      <c r="G299" s="102"/>
      <c r="H299" s="11">
        <v>21.819000000000003</v>
      </c>
      <c r="I299" s="11">
        <v>207.8</v>
      </c>
      <c r="J299" s="37">
        <v>10</v>
      </c>
    </row>
    <row r="300" spans="1:10">
      <c r="A300" s="66" t="s">
        <v>363</v>
      </c>
      <c r="B300" s="102" t="s">
        <v>370</v>
      </c>
      <c r="C300" s="102"/>
      <c r="D300" s="102"/>
      <c r="E300" s="102"/>
      <c r="F300" s="102"/>
      <c r="G300" s="102"/>
      <c r="H300" s="11">
        <v>9.1349999999999998</v>
      </c>
      <c r="I300" s="11">
        <v>87</v>
      </c>
      <c r="J300" s="37">
        <v>10</v>
      </c>
    </row>
    <row r="301" spans="1:10">
      <c r="A301" s="66" t="s">
        <v>365</v>
      </c>
      <c r="B301" s="102" t="s">
        <v>372</v>
      </c>
      <c r="C301" s="102"/>
      <c r="D301" s="102"/>
      <c r="E301" s="102"/>
      <c r="F301" s="102"/>
      <c r="G301" s="102"/>
      <c r="H301" s="11">
        <v>11.2875</v>
      </c>
      <c r="I301" s="11">
        <v>107.5</v>
      </c>
      <c r="J301" s="37">
        <v>10</v>
      </c>
    </row>
    <row r="302" spans="1:10">
      <c r="A302" s="66" t="s">
        <v>367</v>
      </c>
      <c r="B302" s="102" t="s">
        <v>373</v>
      </c>
      <c r="C302" s="102"/>
      <c r="D302" s="102"/>
      <c r="E302" s="102"/>
      <c r="F302" s="102"/>
      <c r="G302" s="102"/>
      <c r="H302" s="11">
        <v>20.664000000000001</v>
      </c>
      <c r="I302" s="11">
        <v>196.8</v>
      </c>
      <c r="J302" s="37">
        <v>10</v>
      </c>
    </row>
    <row r="303" spans="1:10">
      <c r="A303" s="53"/>
      <c r="B303" s="87" t="s">
        <v>241</v>
      </c>
      <c r="C303" s="87"/>
      <c r="D303" s="87"/>
      <c r="E303" s="87"/>
      <c r="F303" s="87"/>
      <c r="G303" s="87"/>
      <c r="H303" s="13"/>
      <c r="I303" s="13"/>
      <c r="J303" s="14"/>
    </row>
    <row r="304" spans="1:10">
      <c r="A304" s="66" t="s">
        <v>117</v>
      </c>
      <c r="B304" s="102" t="s">
        <v>237</v>
      </c>
      <c r="C304" s="102"/>
      <c r="D304" s="102"/>
      <c r="E304" s="102"/>
      <c r="F304" s="102"/>
      <c r="G304" s="102"/>
      <c r="H304" s="35">
        <v>0.38721951219512207</v>
      </c>
      <c r="I304" s="35">
        <f>H304*J304</f>
        <v>19.360975609756103</v>
      </c>
      <c r="J304" s="37">
        <v>50</v>
      </c>
    </row>
    <row r="305" spans="1:10">
      <c r="A305" s="66" t="s">
        <v>118</v>
      </c>
      <c r="B305" s="102" t="s">
        <v>238</v>
      </c>
      <c r="C305" s="102"/>
      <c r="D305" s="102"/>
      <c r="E305" s="102"/>
      <c r="F305" s="102"/>
      <c r="G305" s="102"/>
      <c r="H305" s="35">
        <v>0.36647560975609761</v>
      </c>
      <c r="I305" s="35">
        <f t="shared" ref="I305:I307" si="34">H305*J305</f>
        <v>18.323780487804882</v>
      </c>
      <c r="J305" s="37">
        <v>50</v>
      </c>
    </row>
    <row r="306" spans="1:10">
      <c r="A306" s="66" t="s">
        <v>119</v>
      </c>
      <c r="B306" s="102" t="s">
        <v>239</v>
      </c>
      <c r="C306" s="102"/>
      <c r="D306" s="102"/>
      <c r="E306" s="102"/>
      <c r="F306" s="102"/>
      <c r="G306" s="102"/>
      <c r="H306" s="35">
        <v>0.52946341463414648</v>
      </c>
      <c r="I306" s="35">
        <f t="shared" si="34"/>
        <v>13.236585365853662</v>
      </c>
      <c r="J306" s="37">
        <v>25</v>
      </c>
    </row>
    <row r="307" spans="1:10">
      <c r="A307" s="67" t="s">
        <v>346</v>
      </c>
      <c r="B307" s="104" t="s">
        <v>240</v>
      </c>
      <c r="C307" s="104"/>
      <c r="D307" s="104"/>
      <c r="E307" s="104"/>
      <c r="F307" s="104"/>
      <c r="G307" s="104"/>
      <c r="H307" s="38">
        <v>0.95619512195121947</v>
      </c>
      <c r="I307" s="38">
        <f t="shared" si="34"/>
        <v>9.5619512195121956</v>
      </c>
      <c r="J307" s="39">
        <v>10</v>
      </c>
    </row>
    <row r="308" spans="1:10">
      <c r="A308" s="53"/>
      <c r="B308" s="87" t="s">
        <v>304</v>
      </c>
      <c r="C308" s="87"/>
      <c r="D308" s="87"/>
      <c r="E308" s="87"/>
      <c r="F308" s="87"/>
      <c r="G308" s="87"/>
      <c r="H308" s="13"/>
      <c r="I308" s="13"/>
      <c r="J308" s="14"/>
    </row>
    <row r="309" spans="1:10">
      <c r="A309" s="66" t="s">
        <v>349</v>
      </c>
      <c r="B309" s="102" t="s">
        <v>376</v>
      </c>
      <c r="C309" s="102"/>
      <c r="D309" s="102"/>
      <c r="E309" s="102"/>
      <c r="F309" s="102"/>
      <c r="G309" s="102"/>
      <c r="H309" s="35">
        <v>1.3755000000000002</v>
      </c>
      <c r="I309" s="35">
        <f>H309*J309</f>
        <v>68.775000000000006</v>
      </c>
      <c r="J309" s="37">
        <v>50</v>
      </c>
    </row>
    <row r="310" spans="1:10">
      <c r="A310" s="66" t="s">
        <v>319</v>
      </c>
      <c r="B310" s="102" t="s">
        <v>245</v>
      </c>
      <c r="C310" s="102"/>
      <c r="D310" s="102"/>
      <c r="E310" s="102"/>
      <c r="F310" s="102"/>
      <c r="G310" s="102"/>
      <c r="H310" s="35">
        <v>1.5645</v>
      </c>
      <c r="I310" s="35">
        <f t="shared" ref="I310:I312" si="35">H310*J310</f>
        <v>39.112499999999997</v>
      </c>
      <c r="J310" s="37">
        <v>25</v>
      </c>
    </row>
    <row r="311" spans="1:10">
      <c r="A311" s="66" t="s">
        <v>350</v>
      </c>
      <c r="B311" s="102" t="s">
        <v>244</v>
      </c>
      <c r="C311" s="102"/>
      <c r="D311" s="102"/>
      <c r="E311" s="102"/>
      <c r="F311" s="102"/>
      <c r="G311" s="102"/>
      <c r="H311" s="35">
        <v>1.7955000000000001</v>
      </c>
      <c r="I311" s="35">
        <f t="shared" si="35"/>
        <v>44.887500000000003</v>
      </c>
      <c r="J311" s="37">
        <v>25</v>
      </c>
    </row>
    <row r="312" spans="1:10">
      <c r="A312" s="66" t="s">
        <v>320</v>
      </c>
      <c r="B312" s="102" t="s">
        <v>243</v>
      </c>
      <c r="C312" s="102"/>
      <c r="D312" s="102"/>
      <c r="E312" s="102"/>
      <c r="F312" s="102"/>
      <c r="G312" s="102"/>
      <c r="H312" s="35">
        <v>1.7535000000000001</v>
      </c>
      <c r="I312" s="35">
        <f t="shared" si="35"/>
        <v>43.837499999999999</v>
      </c>
      <c r="J312" s="37">
        <v>25</v>
      </c>
    </row>
    <row r="313" spans="1:10">
      <c r="A313" s="68" t="s">
        <v>351</v>
      </c>
      <c r="B313" s="99" t="s">
        <v>242</v>
      </c>
      <c r="C313" s="99"/>
      <c r="D313" s="99"/>
      <c r="E313" s="99"/>
      <c r="F313" s="99"/>
      <c r="G313" s="99"/>
      <c r="H313" s="40">
        <v>3.2550000000000003</v>
      </c>
      <c r="I313" s="40">
        <v>31</v>
      </c>
      <c r="J313" s="41">
        <v>10</v>
      </c>
    </row>
    <row r="314" spans="1:10">
      <c r="A314" s="53"/>
      <c r="B314" s="87" t="s">
        <v>332</v>
      </c>
      <c r="C314" s="87"/>
      <c r="D314" s="87"/>
      <c r="E314" s="87"/>
      <c r="F314" s="87"/>
      <c r="G314" s="87"/>
      <c r="H314" s="13"/>
      <c r="I314" s="13"/>
      <c r="J314" s="14"/>
    </row>
    <row r="315" spans="1:10">
      <c r="A315" s="66" t="s">
        <v>352</v>
      </c>
      <c r="B315" s="102" t="s">
        <v>246</v>
      </c>
      <c r="C315" s="102"/>
      <c r="D315" s="102"/>
      <c r="E315" s="102"/>
      <c r="F315" s="102"/>
      <c r="G315" s="102"/>
      <c r="H315" s="42">
        <v>1.7535000000000001</v>
      </c>
      <c r="I315" s="35">
        <f>H315*J315</f>
        <v>87.674999999999997</v>
      </c>
      <c r="J315" s="36">
        <v>50</v>
      </c>
    </row>
    <row r="316" spans="1:10">
      <c r="A316" s="69" t="s">
        <v>321</v>
      </c>
      <c r="B316" s="103" t="s">
        <v>248</v>
      </c>
      <c r="C316" s="103"/>
      <c r="D316" s="103"/>
      <c r="E316" s="103"/>
      <c r="F316" s="103"/>
      <c r="G316" s="103"/>
      <c r="H316" s="42">
        <v>2.0474999999999999</v>
      </c>
      <c r="I316" s="35">
        <f>H316*J316</f>
        <v>51.1875</v>
      </c>
      <c r="J316" s="43">
        <v>25</v>
      </c>
    </row>
    <row r="317" spans="1:10">
      <c r="A317" s="66" t="s">
        <v>353</v>
      </c>
      <c r="B317" s="102" t="s">
        <v>247</v>
      </c>
      <c r="C317" s="102"/>
      <c r="D317" s="102"/>
      <c r="E317" s="102"/>
      <c r="F317" s="102"/>
      <c r="G317" s="102"/>
      <c r="H317" s="42">
        <v>2.4465000000000003</v>
      </c>
      <c r="I317" s="35">
        <f>H317*J317</f>
        <v>61.162500000000009</v>
      </c>
      <c r="J317" s="36">
        <v>25</v>
      </c>
    </row>
    <row r="318" spans="1:10">
      <c r="A318" s="53"/>
      <c r="B318" s="87" t="s">
        <v>305</v>
      </c>
      <c r="C318" s="87"/>
      <c r="D318" s="87"/>
      <c r="E318" s="87"/>
      <c r="F318" s="87"/>
      <c r="G318" s="87"/>
      <c r="H318" s="13"/>
      <c r="I318" s="13"/>
      <c r="J318" s="14"/>
    </row>
    <row r="319" spans="1:10">
      <c r="A319" s="68" t="s">
        <v>354</v>
      </c>
      <c r="B319" s="99" t="s">
        <v>249</v>
      </c>
      <c r="C319" s="99"/>
      <c r="D319" s="99"/>
      <c r="E319" s="99"/>
      <c r="F319" s="99"/>
      <c r="G319" s="99"/>
      <c r="H319" s="42">
        <v>2.2050000000000001</v>
      </c>
      <c r="I319" s="35">
        <f>H319*J319</f>
        <v>110.25</v>
      </c>
      <c r="J319" s="36">
        <v>50</v>
      </c>
    </row>
    <row r="320" spans="1:10">
      <c r="A320" s="68" t="s">
        <v>355</v>
      </c>
      <c r="B320" s="99" t="s">
        <v>348</v>
      </c>
      <c r="C320" s="99"/>
      <c r="D320" s="99"/>
      <c r="E320" s="99"/>
      <c r="F320" s="99"/>
      <c r="G320" s="99"/>
      <c r="H320" s="42">
        <v>3.1500000000000004</v>
      </c>
      <c r="I320" s="35">
        <f>H320*J320</f>
        <v>78.750000000000014</v>
      </c>
      <c r="J320" s="43">
        <v>25</v>
      </c>
    </row>
    <row r="321" spans="1:10">
      <c r="A321" s="68" t="s">
        <v>356</v>
      </c>
      <c r="B321" s="99" t="s">
        <v>347</v>
      </c>
      <c r="C321" s="99"/>
      <c r="D321" s="99"/>
      <c r="E321" s="99"/>
      <c r="F321" s="99"/>
      <c r="G321" s="99"/>
      <c r="H321" s="42">
        <v>4.3049999999999997</v>
      </c>
      <c r="I321" s="35">
        <f>H321*J321</f>
        <v>107.625</v>
      </c>
      <c r="J321" s="36">
        <v>25</v>
      </c>
    </row>
    <row r="322" spans="1:10">
      <c r="A322" s="53"/>
      <c r="B322" s="87" t="s">
        <v>250</v>
      </c>
      <c r="C322" s="87"/>
      <c r="D322" s="87"/>
      <c r="E322" s="87"/>
      <c r="F322" s="87"/>
      <c r="G322" s="87"/>
      <c r="H322" s="13"/>
      <c r="I322" s="13"/>
      <c r="J322" s="14"/>
    </row>
    <row r="323" spans="1:10">
      <c r="A323" s="68" t="s">
        <v>619</v>
      </c>
      <c r="B323" s="99" t="s">
        <v>621</v>
      </c>
      <c r="C323" s="99"/>
      <c r="D323" s="99"/>
      <c r="E323" s="99"/>
      <c r="F323" s="99"/>
      <c r="G323" s="99"/>
      <c r="H323" s="42">
        <v>2.67225</v>
      </c>
      <c r="I323" s="35">
        <f>H323*J323</f>
        <v>66.806250000000006</v>
      </c>
      <c r="J323" s="43">
        <v>25</v>
      </c>
    </row>
    <row r="324" spans="1:10">
      <c r="A324" s="68" t="s">
        <v>620</v>
      </c>
      <c r="B324" s="99" t="s">
        <v>622</v>
      </c>
      <c r="C324" s="99"/>
      <c r="D324" s="99"/>
      <c r="E324" s="99"/>
      <c r="F324" s="99"/>
      <c r="G324" s="99"/>
      <c r="H324" s="42">
        <v>3.5154000000000001</v>
      </c>
      <c r="I324" s="35">
        <f>H324*J324</f>
        <v>87.885000000000005</v>
      </c>
      <c r="J324" s="43">
        <v>25</v>
      </c>
    </row>
    <row r="325" spans="1:10">
      <c r="A325" s="68" t="s">
        <v>396</v>
      </c>
      <c r="B325" s="99" t="s">
        <v>400</v>
      </c>
      <c r="C325" s="99"/>
      <c r="D325" s="99"/>
      <c r="E325" s="99"/>
      <c r="F325" s="99"/>
      <c r="G325" s="99"/>
      <c r="H325" s="42">
        <v>1.9351500000000001</v>
      </c>
      <c r="I325" s="35">
        <f>H325*J325</f>
        <v>48.378750000000004</v>
      </c>
      <c r="J325" s="43">
        <v>25</v>
      </c>
    </row>
    <row r="326" spans="1:10">
      <c r="A326" s="68" t="s">
        <v>251</v>
      </c>
      <c r="B326" s="99" t="s">
        <v>253</v>
      </c>
      <c r="C326" s="99"/>
      <c r="D326" s="99"/>
      <c r="E326" s="99"/>
      <c r="F326" s="99"/>
      <c r="G326" s="99"/>
      <c r="H326" s="42">
        <v>2.3625000000000003</v>
      </c>
      <c r="I326" s="35">
        <f t="shared" ref="I326:I327" si="36">H326*J326</f>
        <v>59.062500000000007</v>
      </c>
      <c r="J326" s="43">
        <v>25</v>
      </c>
    </row>
    <row r="327" spans="1:10">
      <c r="A327" s="68" t="s">
        <v>252</v>
      </c>
      <c r="B327" s="99" t="s">
        <v>254</v>
      </c>
      <c r="C327" s="99"/>
      <c r="D327" s="99"/>
      <c r="E327" s="99"/>
      <c r="F327" s="99"/>
      <c r="G327" s="99"/>
      <c r="H327" s="42">
        <v>2.4979499999999999</v>
      </c>
      <c r="I327" s="35">
        <f t="shared" si="36"/>
        <v>62.448749999999997</v>
      </c>
      <c r="J327" s="43">
        <v>25</v>
      </c>
    </row>
    <row r="328" spans="1:10" ht="21">
      <c r="A328" s="100" t="s">
        <v>379</v>
      </c>
      <c r="B328" s="101"/>
      <c r="C328" s="101"/>
      <c r="D328" s="101"/>
      <c r="E328" s="59"/>
      <c r="F328" s="59"/>
      <c r="G328" s="59"/>
      <c r="H328" s="20"/>
      <c r="I328" s="20"/>
      <c r="J328" s="21"/>
    </row>
    <row r="329" spans="1:10">
      <c r="A329" s="56"/>
      <c r="B329" s="98" t="s">
        <v>255</v>
      </c>
      <c r="C329" s="98"/>
      <c r="D329" s="98"/>
      <c r="E329" s="98"/>
      <c r="F329" s="98"/>
      <c r="G329" s="98"/>
      <c r="H329" s="18"/>
      <c r="I329" s="18"/>
      <c r="J329" s="19"/>
    </row>
    <row r="330" spans="1:10">
      <c r="A330" s="58" t="s">
        <v>78</v>
      </c>
      <c r="B330" s="75" t="s">
        <v>79</v>
      </c>
      <c r="C330" s="75"/>
      <c r="D330" s="75"/>
      <c r="E330" s="75"/>
      <c r="F330" s="75"/>
      <c r="G330" s="75"/>
      <c r="H330" s="34">
        <v>0.27</v>
      </c>
      <c r="I330" s="34">
        <f>H330*J330</f>
        <v>27</v>
      </c>
      <c r="J330" s="15">
        <v>100</v>
      </c>
    </row>
    <row r="331" spans="1:10">
      <c r="A331" s="58" t="s">
        <v>80</v>
      </c>
      <c r="B331" s="75" t="s">
        <v>81</v>
      </c>
      <c r="C331" s="75"/>
      <c r="D331" s="75"/>
      <c r="E331" s="75"/>
      <c r="F331" s="75"/>
      <c r="G331" s="75"/>
      <c r="H331" s="34">
        <v>0.27</v>
      </c>
      <c r="I331" s="34">
        <f t="shared" ref="I331:I334" si="37">H331*J331</f>
        <v>27</v>
      </c>
      <c r="J331" s="15">
        <v>100</v>
      </c>
    </row>
    <row r="332" spans="1:10">
      <c r="A332" s="57" t="s">
        <v>692</v>
      </c>
      <c r="B332" s="73" t="s">
        <v>693</v>
      </c>
      <c r="C332" s="73"/>
      <c r="D332" s="73"/>
      <c r="E332" s="73"/>
      <c r="F332" s="73"/>
      <c r="G332" s="73"/>
      <c r="H332" s="34">
        <v>0</v>
      </c>
      <c r="I332" s="34">
        <f t="shared" si="37"/>
        <v>0</v>
      </c>
      <c r="J332" s="15">
        <v>50</v>
      </c>
    </row>
    <row r="333" spans="1:10">
      <c r="A333" s="58" t="s">
        <v>82</v>
      </c>
      <c r="B333" s="81" t="s">
        <v>83</v>
      </c>
      <c r="C333" s="82"/>
      <c r="D333" s="82"/>
      <c r="E333" s="82"/>
      <c r="F333" s="82"/>
      <c r="G333" s="83"/>
      <c r="H333" s="34">
        <v>0.37</v>
      </c>
      <c r="I333" s="34">
        <f t="shared" si="37"/>
        <v>18.5</v>
      </c>
      <c r="J333" s="15">
        <v>50</v>
      </c>
    </row>
    <row r="334" spans="1:10">
      <c r="A334" s="58" t="s">
        <v>84</v>
      </c>
      <c r="B334" s="75" t="s">
        <v>85</v>
      </c>
      <c r="C334" s="75"/>
      <c r="D334" s="75"/>
      <c r="E334" s="75"/>
      <c r="F334" s="75"/>
      <c r="G334" s="75"/>
      <c r="H334" s="34">
        <v>0.55000000000000004</v>
      </c>
      <c r="I334" s="34">
        <f t="shared" si="37"/>
        <v>27.500000000000004</v>
      </c>
      <c r="J334" s="15">
        <v>50</v>
      </c>
    </row>
    <row r="335" spans="1:10">
      <c r="A335" s="53"/>
      <c r="B335" s="87" t="s">
        <v>380</v>
      </c>
      <c r="C335" s="87"/>
      <c r="D335" s="87"/>
      <c r="E335" s="87"/>
      <c r="F335" s="87"/>
      <c r="G335" s="87"/>
      <c r="H335" s="13"/>
      <c r="I335" s="13"/>
      <c r="J335" s="14"/>
    </row>
    <row r="336" spans="1:10">
      <c r="A336" s="58" t="s">
        <v>384</v>
      </c>
      <c r="B336" s="75" t="s">
        <v>381</v>
      </c>
      <c r="C336" s="75"/>
      <c r="D336" s="75"/>
      <c r="E336" s="75"/>
      <c r="F336" s="75"/>
      <c r="G336" s="75"/>
      <c r="H336" s="34">
        <v>0.40950000000000003</v>
      </c>
      <c r="I336" s="34">
        <f t="shared" ref="I336:I338" si="38">H336*J336</f>
        <v>40.950000000000003</v>
      </c>
      <c r="J336" s="15">
        <v>100</v>
      </c>
    </row>
    <row r="337" spans="1:10">
      <c r="A337" s="58" t="s">
        <v>385</v>
      </c>
      <c r="B337" s="75" t="s">
        <v>382</v>
      </c>
      <c r="C337" s="75"/>
      <c r="D337" s="75"/>
      <c r="E337" s="75"/>
      <c r="F337" s="75"/>
      <c r="G337" s="75"/>
      <c r="H337" s="34">
        <v>0.60500000000000009</v>
      </c>
      <c r="I337" s="34">
        <f t="shared" si="38"/>
        <v>60.500000000000007</v>
      </c>
      <c r="J337" s="15">
        <v>100</v>
      </c>
    </row>
    <row r="338" spans="1:10">
      <c r="A338" s="58" t="s">
        <v>386</v>
      </c>
      <c r="B338" s="75" t="s">
        <v>383</v>
      </c>
      <c r="C338" s="75"/>
      <c r="D338" s="75"/>
      <c r="E338" s="75"/>
      <c r="F338" s="75"/>
      <c r="G338" s="75"/>
      <c r="H338" s="34">
        <v>0.94500000000000006</v>
      </c>
      <c r="I338" s="34">
        <f t="shared" si="38"/>
        <v>47.25</v>
      </c>
      <c r="J338" s="15">
        <v>50</v>
      </c>
    </row>
    <row r="339" spans="1:10">
      <c r="A339" s="53"/>
      <c r="B339" s="87" t="s">
        <v>616</v>
      </c>
      <c r="C339" s="87"/>
      <c r="D339" s="87"/>
      <c r="E339" s="87"/>
      <c r="F339" s="87"/>
      <c r="G339" s="87"/>
      <c r="H339" s="13"/>
      <c r="I339" s="13"/>
      <c r="J339" s="14"/>
    </row>
    <row r="340" spans="1:10">
      <c r="A340" s="57" t="s">
        <v>617</v>
      </c>
      <c r="B340" s="73" t="s">
        <v>618</v>
      </c>
      <c r="C340" s="73"/>
      <c r="D340" s="73"/>
      <c r="E340" s="73"/>
      <c r="F340" s="73"/>
      <c r="G340" s="73"/>
      <c r="H340" s="34">
        <v>0.47250000000000003</v>
      </c>
      <c r="I340" s="34">
        <f t="shared" ref="I340:I344" si="39">H340*J340</f>
        <v>47.25</v>
      </c>
      <c r="J340" s="15">
        <v>100</v>
      </c>
    </row>
    <row r="341" spans="1:10">
      <c r="A341" s="57" t="s">
        <v>608</v>
      </c>
      <c r="B341" s="73" t="s">
        <v>613</v>
      </c>
      <c r="C341" s="73"/>
      <c r="D341" s="73"/>
      <c r="E341" s="73"/>
      <c r="F341" s="73"/>
      <c r="G341" s="73"/>
      <c r="H341" s="34">
        <v>0.47250000000000003</v>
      </c>
      <c r="I341" s="34">
        <f t="shared" si="39"/>
        <v>47.25</v>
      </c>
      <c r="J341" s="15">
        <v>100</v>
      </c>
    </row>
    <row r="342" spans="1:10">
      <c r="A342" s="57" t="s">
        <v>709</v>
      </c>
      <c r="B342" s="73" t="s">
        <v>710</v>
      </c>
      <c r="C342" s="73"/>
      <c r="D342" s="73"/>
      <c r="E342" s="73"/>
      <c r="F342" s="73"/>
      <c r="G342" s="73"/>
      <c r="H342" s="34">
        <v>0</v>
      </c>
      <c r="I342" s="34">
        <f t="shared" si="39"/>
        <v>0</v>
      </c>
      <c r="J342" s="15">
        <v>50</v>
      </c>
    </row>
    <row r="343" spans="1:10">
      <c r="A343" s="57" t="s">
        <v>609</v>
      </c>
      <c r="B343" s="73" t="s">
        <v>614</v>
      </c>
      <c r="C343" s="73"/>
      <c r="D343" s="73"/>
      <c r="E343" s="73"/>
      <c r="F343" s="73"/>
      <c r="G343" s="73"/>
      <c r="H343" s="34">
        <v>0.68250000000000011</v>
      </c>
      <c r="I343" s="34">
        <f t="shared" si="39"/>
        <v>34.125000000000007</v>
      </c>
      <c r="J343" s="15">
        <v>50</v>
      </c>
    </row>
    <row r="344" spans="1:10">
      <c r="A344" s="57" t="s">
        <v>610</v>
      </c>
      <c r="B344" s="73" t="s">
        <v>615</v>
      </c>
      <c r="C344" s="73"/>
      <c r="D344" s="73"/>
      <c r="E344" s="73"/>
      <c r="F344" s="73"/>
      <c r="G344" s="73"/>
      <c r="H344" s="34">
        <v>0.97650000000000015</v>
      </c>
      <c r="I344" s="34">
        <f t="shared" si="39"/>
        <v>48.82500000000001</v>
      </c>
      <c r="J344" s="15">
        <v>50</v>
      </c>
    </row>
    <row r="345" spans="1:10" ht="21" customHeight="1">
      <c r="A345" s="88" t="s">
        <v>402</v>
      </c>
      <c r="B345" s="89"/>
      <c r="C345" s="89"/>
      <c r="D345" s="89"/>
      <c r="E345" s="55"/>
      <c r="F345" s="55"/>
      <c r="G345" s="55"/>
      <c r="H345" s="16"/>
      <c r="I345" s="16"/>
      <c r="J345" s="17"/>
    </row>
    <row r="346" spans="1:10">
      <c r="A346" s="56"/>
      <c r="B346" s="98" t="s">
        <v>403</v>
      </c>
      <c r="C346" s="98"/>
      <c r="D346" s="98"/>
      <c r="E346" s="98"/>
      <c r="F346" s="98"/>
      <c r="G346" s="98"/>
      <c r="H346" s="18"/>
      <c r="I346" s="18"/>
      <c r="J346" s="19"/>
    </row>
    <row r="347" spans="1:10">
      <c r="A347" s="58" t="s">
        <v>435</v>
      </c>
      <c r="B347" s="97" t="s">
        <v>10</v>
      </c>
      <c r="C347" s="97"/>
      <c r="D347" s="97"/>
      <c r="E347" s="97"/>
      <c r="F347" s="97"/>
      <c r="G347" s="97"/>
      <c r="H347" s="11">
        <v>4.2525000000000004</v>
      </c>
      <c r="I347" s="11">
        <f>H347*J347</f>
        <v>106.31250000000001</v>
      </c>
      <c r="J347" s="12">
        <v>25</v>
      </c>
    </row>
    <row r="348" spans="1:10">
      <c r="A348" s="58" t="s">
        <v>436</v>
      </c>
      <c r="B348" s="97" t="s">
        <v>12</v>
      </c>
      <c r="C348" s="97"/>
      <c r="D348" s="97"/>
      <c r="E348" s="97"/>
      <c r="F348" s="97"/>
      <c r="G348" s="97"/>
      <c r="H348" s="11">
        <v>4.6829999999999998</v>
      </c>
      <c r="I348" s="11">
        <f t="shared" ref="I348" si="40">H348*J348</f>
        <v>117.07499999999999</v>
      </c>
      <c r="J348" s="12">
        <v>25</v>
      </c>
    </row>
    <row r="349" spans="1:10">
      <c r="A349" s="58" t="s">
        <v>437</v>
      </c>
      <c r="B349" s="97" t="s">
        <v>18</v>
      </c>
      <c r="C349" s="97"/>
      <c r="D349" s="97"/>
      <c r="E349" s="97"/>
      <c r="F349" s="97"/>
      <c r="G349" s="97"/>
      <c r="H349" s="11">
        <v>7.7805000000000009</v>
      </c>
      <c r="I349" s="11">
        <f>H349*J349</f>
        <v>194.51250000000002</v>
      </c>
      <c r="J349" s="12">
        <v>25</v>
      </c>
    </row>
    <row r="350" spans="1:10">
      <c r="A350" s="58" t="s">
        <v>438</v>
      </c>
      <c r="B350" s="97" t="s">
        <v>14</v>
      </c>
      <c r="C350" s="97"/>
      <c r="D350" s="97"/>
      <c r="E350" s="97"/>
      <c r="F350" s="97"/>
      <c r="G350" s="97"/>
      <c r="H350" s="11">
        <v>7.3185000000000002</v>
      </c>
      <c r="I350" s="11">
        <f t="shared" ref="I350" si="41">H350*J350</f>
        <v>182.96250000000001</v>
      </c>
      <c r="J350" s="12">
        <v>25</v>
      </c>
    </row>
    <row r="351" spans="1:10" ht="14.45" customHeight="1">
      <c r="A351" s="58" t="s">
        <v>439</v>
      </c>
      <c r="B351" s="97" t="s">
        <v>341</v>
      </c>
      <c r="C351" s="97"/>
      <c r="D351" s="97"/>
      <c r="E351" s="97"/>
      <c r="F351" s="97"/>
      <c r="G351" s="97"/>
      <c r="H351" s="11">
        <v>8.8830000000000009</v>
      </c>
      <c r="I351" s="11">
        <f>H351*J351</f>
        <v>222.07500000000002</v>
      </c>
      <c r="J351" s="12">
        <v>25</v>
      </c>
    </row>
    <row r="352" spans="1:10" ht="14.45" customHeight="1">
      <c r="A352" s="58" t="s">
        <v>440</v>
      </c>
      <c r="B352" s="97" t="s">
        <v>16</v>
      </c>
      <c r="C352" s="97"/>
      <c r="D352" s="97"/>
      <c r="E352" s="97"/>
      <c r="F352" s="97"/>
      <c r="G352" s="97"/>
      <c r="H352" s="11">
        <v>13.513500000000001</v>
      </c>
      <c r="I352" s="11">
        <f>H352*J352</f>
        <v>135.13499999999999</v>
      </c>
      <c r="J352" s="12">
        <v>10</v>
      </c>
    </row>
    <row r="353" spans="1:10" ht="14.45" customHeight="1">
      <c r="A353" s="58" t="s">
        <v>441</v>
      </c>
      <c r="B353" s="97" t="s">
        <v>342</v>
      </c>
      <c r="C353" s="97"/>
      <c r="D353" s="97"/>
      <c r="E353" s="97"/>
      <c r="F353" s="97"/>
      <c r="G353" s="97"/>
      <c r="H353" s="11">
        <v>11.298</v>
      </c>
      <c r="I353" s="11">
        <f>H353*J353</f>
        <v>112.98</v>
      </c>
      <c r="J353" s="12">
        <v>10</v>
      </c>
    </row>
    <row r="354" spans="1:10" ht="14.45" customHeight="1">
      <c r="A354" s="58" t="s">
        <v>497</v>
      </c>
      <c r="B354" s="97" t="s">
        <v>506</v>
      </c>
      <c r="C354" s="97"/>
      <c r="D354" s="97"/>
      <c r="E354" s="97"/>
      <c r="F354" s="97"/>
      <c r="G354" s="97"/>
      <c r="H354" s="11">
        <v>27.951000000000001</v>
      </c>
      <c r="I354" s="11">
        <f t="shared" ref="I354:I362" si="42">H354*J354</f>
        <v>279.51</v>
      </c>
      <c r="J354" s="12">
        <v>10</v>
      </c>
    </row>
    <row r="355" spans="1:10" ht="14.45" customHeight="1">
      <c r="A355" s="58" t="s">
        <v>498</v>
      </c>
      <c r="B355" s="97" t="s">
        <v>507</v>
      </c>
      <c r="C355" s="97"/>
      <c r="D355" s="97"/>
      <c r="E355" s="97"/>
      <c r="F355" s="97"/>
      <c r="G355" s="97"/>
      <c r="H355" s="11">
        <v>23.026500000000002</v>
      </c>
      <c r="I355" s="11">
        <f t="shared" si="42"/>
        <v>230.26500000000001</v>
      </c>
      <c r="J355" s="12">
        <v>10</v>
      </c>
    </row>
    <row r="356" spans="1:10" ht="14.45" customHeight="1">
      <c r="A356" s="58" t="s">
        <v>499</v>
      </c>
      <c r="B356" s="97" t="s">
        <v>508</v>
      </c>
      <c r="C356" s="97"/>
      <c r="D356" s="97"/>
      <c r="E356" s="97"/>
      <c r="F356" s="97"/>
      <c r="G356" s="97"/>
      <c r="H356" s="11">
        <v>20.265000000000001</v>
      </c>
      <c r="I356" s="11">
        <f t="shared" si="42"/>
        <v>202.65</v>
      </c>
      <c r="J356" s="12">
        <v>10</v>
      </c>
    </row>
    <row r="357" spans="1:10" ht="14.45" customHeight="1">
      <c r="A357" s="58" t="s">
        <v>500</v>
      </c>
      <c r="B357" s="97" t="s">
        <v>509</v>
      </c>
      <c r="C357" s="97"/>
      <c r="D357" s="97"/>
      <c r="E357" s="97"/>
      <c r="F357" s="97"/>
      <c r="G357" s="97"/>
      <c r="H357" s="11">
        <v>36.708000000000006</v>
      </c>
      <c r="I357" s="11">
        <f t="shared" si="42"/>
        <v>367.08000000000004</v>
      </c>
      <c r="J357" s="12">
        <v>10</v>
      </c>
    </row>
    <row r="358" spans="1:10" ht="14.45" customHeight="1">
      <c r="A358" s="58" t="s">
        <v>501</v>
      </c>
      <c r="B358" s="97" t="s">
        <v>510</v>
      </c>
      <c r="C358" s="97"/>
      <c r="D358" s="97"/>
      <c r="E358" s="97"/>
      <c r="F358" s="97"/>
      <c r="G358" s="97"/>
      <c r="H358" s="11">
        <v>29.326499999999999</v>
      </c>
      <c r="I358" s="11">
        <f t="shared" si="42"/>
        <v>293.26499999999999</v>
      </c>
      <c r="J358" s="12">
        <v>10</v>
      </c>
    </row>
    <row r="359" spans="1:10" ht="14.45" customHeight="1">
      <c r="A359" s="58" t="s">
        <v>502</v>
      </c>
      <c r="B359" s="97" t="s">
        <v>511</v>
      </c>
      <c r="C359" s="97"/>
      <c r="D359" s="97"/>
      <c r="E359" s="97"/>
      <c r="F359" s="97"/>
      <c r="G359" s="97"/>
      <c r="H359" s="11">
        <v>27.951000000000001</v>
      </c>
      <c r="I359" s="11">
        <f t="shared" si="42"/>
        <v>279.51</v>
      </c>
      <c r="J359" s="12">
        <v>10</v>
      </c>
    </row>
    <row r="360" spans="1:10" ht="14.45" customHeight="1">
      <c r="A360" s="58" t="s">
        <v>503</v>
      </c>
      <c r="B360" s="97" t="s">
        <v>512</v>
      </c>
      <c r="C360" s="97"/>
      <c r="D360" s="97"/>
      <c r="E360" s="97"/>
      <c r="F360" s="97"/>
      <c r="G360" s="97"/>
      <c r="H360" s="11">
        <v>34.671000000000006</v>
      </c>
      <c r="I360" s="11">
        <f t="shared" si="42"/>
        <v>346.71000000000004</v>
      </c>
      <c r="J360" s="12">
        <v>10</v>
      </c>
    </row>
    <row r="361" spans="1:10" ht="14.45" customHeight="1">
      <c r="A361" s="58" t="s">
        <v>504</v>
      </c>
      <c r="B361" s="97" t="s">
        <v>513</v>
      </c>
      <c r="C361" s="97"/>
      <c r="D361" s="97"/>
      <c r="E361" s="97"/>
      <c r="F361" s="97"/>
      <c r="G361" s="97"/>
      <c r="H361" s="11">
        <v>129.40199999999999</v>
      </c>
      <c r="I361" s="11">
        <f t="shared" si="42"/>
        <v>1294.02</v>
      </c>
      <c r="J361" s="12">
        <v>10</v>
      </c>
    </row>
    <row r="362" spans="1:10" ht="14.45" customHeight="1">
      <c r="A362" s="58" t="s">
        <v>505</v>
      </c>
      <c r="B362" s="97" t="s">
        <v>514</v>
      </c>
      <c r="C362" s="97"/>
      <c r="D362" s="97"/>
      <c r="E362" s="97"/>
      <c r="F362" s="97"/>
      <c r="G362" s="97"/>
      <c r="H362" s="11">
        <v>107.10000000000001</v>
      </c>
      <c r="I362" s="11">
        <f t="shared" si="42"/>
        <v>1071</v>
      </c>
      <c r="J362" s="12">
        <v>10</v>
      </c>
    </row>
    <row r="363" spans="1:10" ht="14.45" customHeight="1">
      <c r="A363" s="53"/>
      <c r="B363" s="87" t="s">
        <v>404</v>
      </c>
      <c r="C363" s="87"/>
      <c r="D363" s="87"/>
      <c r="E363" s="87"/>
      <c r="F363" s="87"/>
      <c r="G363" s="87"/>
      <c r="H363" s="13"/>
      <c r="I363" s="13"/>
      <c r="J363" s="14"/>
    </row>
    <row r="364" spans="1:10" ht="14.45" customHeight="1">
      <c r="A364" s="58" t="s">
        <v>442</v>
      </c>
      <c r="B364" s="96" t="s">
        <v>405</v>
      </c>
      <c r="C364" s="96"/>
      <c r="D364" s="96"/>
      <c r="E364" s="96"/>
      <c r="F364" s="96"/>
      <c r="G364" s="96"/>
      <c r="H364" s="11">
        <v>5.7330000000000005</v>
      </c>
      <c r="I364" s="11">
        <f t="shared" ref="I364:I369" si="43">H364*J364</f>
        <v>143.32500000000002</v>
      </c>
      <c r="J364" s="15">
        <v>25</v>
      </c>
    </row>
    <row r="365" spans="1:10" ht="14.45" customHeight="1">
      <c r="A365" s="58" t="s">
        <v>443</v>
      </c>
      <c r="B365" s="96" t="s">
        <v>406</v>
      </c>
      <c r="C365" s="96"/>
      <c r="D365" s="96"/>
      <c r="E365" s="96"/>
      <c r="F365" s="96"/>
      <c r="G365" s="96"/>
      <c r="H365" s="11">
        <v>8.2424999999999997</v>
      </c>
      <c r="I365" s="11">
        <f t="shared" si="43"/>
        <v>206.0625</v>
      </c>
      <c r="J365" s="15">
        <v>25</v>
      </c>
    </row>
    <row r="366" spans="1:10">
      <c r="A366" s="58" t="s">
        <v>444</v>
      </c>
      <c r="B366" s="96" t="s">
        <v>407</v>
      </c>
      <c r="C366" s="96"/>
      <c r="D366" s="96"/>
      <c r="E366" s="96"/>
      <c r="F366" s="96"/>
      <c r="G366" s="96"/>
      <c r="H366" s="11">
        <v>16.999500000000001</v>
      </c>
      <c r="I366" s="11">
        <f t="shared" si="43"/>
        <v>169.995</v>
      </c>
      <c r="J366" s="15">
        <v>10</v>
      </c>
    </row>
    <row r="367" spans="1:10">
      <c r="A367" s="58" t="s">
        <v>515</v>
      </c>
      <c r="B367" s="96" t="s">
        <v>518</v>
      </c>
      <c r="C367" s="96"/>
      <c r="D367" s="96"/>
      <c r="E367" s="96"/>
      <c r="F367" s="96"/>
      <c r="G367" s="96"/>
      <c r="H367" s="11">
        <v>36.519000000000005</v>
      </c>
      <c r="I367" s="11">
        <f t="shared" si="43"/>
        <v>365.19000000000005</v>
      </c>
      <c r="J367" s="15">
        <v>10</v>
      </c>
    </row>
    <row r="368" spans="1:10">
      <c r="A368" s="58" t="s">
        <v>516</v>
      </c>
      <c r="B368" s="96" t="s">
        <v>519</v>
      </c>
      <c r="C368" s="96"/>
      <c r="D368" s="96"/>
      <c r="E368" s="96"/>
      <c r="F368" s="96"/>
      <c r="G368" s="96"/>
      <c r="H368" s="11">
        <v>46.872</v>
      </c>
      <c r="I368" s="11">
        <f t="shared" si="43"/>
        <v>468.72</v>
      </c>
      <c r="J368" s="15">
        <v>10</v>
      </c>
    </row>
    <row r="369" spans="1:10">
      <c r="A369" s="58" t="s">
        <v>517</v>
      </c>
      <c r="B369" s="96" t="s">
        <v>520</v>
      </c>
      <c r="C369" s="96"/>
      <c r="D369" s="96"/>
      <c r="E369" s="96"/>
      <c r="F369" s="96"/>
      <c r="G369" s="96"/>
      <c r="H369" s="11">
        <v>180.31649999999999</v>
      </c>
      <c r="I369" s="11">
        <f t="shared" si="43"/>
        <v>1803.165</v>
      </c>
      <c r="J369" s="15">
        <v>10</v>
      </c>
    </row>
    <row r="370" spans="1:10" ht="14.25" customHeight="1">
      <c r="A370" s="53"/>
      <c r="B370" s="87" t="s">
        <v>408</v>
      </c>
      <c r="C370" s="87"/>
      <c r="D370" s="87"/>
      <c r="E370" s="87"/>
      <c r="F370" s="87"/>
      <c r="G370" s="87"/>
      <c r="H370" s="13"/>
      <c r="I370" s="13"/>
      <c r="J370" s="14"/>
    </row>
    <row r="371" spans="1:10">
      <c r="A371" s="70" t="s">
        <v>445</v>
      </c>
      <c r="B371" s="92" t="s">
        <v>409</v>
      </c>
      <c r="C371" s="93"/>
      <c r="D371" s="93"/>
      <c r="E371" s="93"/>
      <c r="F371" s="93"/>
      <c r="G371" s="94"/>
      <c r="H371" s="42">
        <v>7.4130000000000003</v>
      </c>
      <c r="I371" s="11">
        <f t="shared" ref="I371:I399" si="44">H371*J371</f>
        <v>185.32500000000002</v>
      </c>
      <c r="J371" s="27">
        <v>25</v>
      </c>
    </row>
    <row r="372" spans="1:10">
      <c r="A372" s="70" t="s">
        <v>446</v>
      </c>
      <c r="B372" s="92" t="s">
        <v>410</v>
      </c>
      <c r="C372" s="93"/>
      <c r="D372" s="93"/>
      <c r="E372" s="93"/>
      <c r="F372" s="93"/>
      <c r="G372" s="94"/>
      <c r="H372" s="42">
        <v>13.818000000000001</v>
      </c>
      <c r="I372" s="11">
        <f t="shared" si="44"/>
        <v>345.45000000000005</v>
      </c>
      <c r="J372" s="27">
        <v>25</v>
      </c>
    </row>
    <row r="373" spans="1:10" s="3" customFormat="1">
      <c r="A373" s="70" t="s">
        <v>447</v>
      </c>
      <c r="B373" s="92" t="s">
        <v>411</v>
      </c>
      <c r="C373" s="93"/>
      <c r="D373" s="93"/>
      <c r="E373" s="93"/>
      <c r="F373" s="93"/>
      <c r="G373" s="94"/>
      <c r="H373" s="42">
        <v>13.9755</v>
      </c>
      <c r="I373" s="11">
        <f t="shared" si="44"/>
        <v>349.38749999999999</v>
      </c>
      <c r="J373" s="27">
        <v>25</v>
      </c>
    </row>
    <row r="374" spans="1:10">
      <c r="A374" s="70" t="s">
        <v>448</v>
      </c>
      <c r="B374" s="92" t="s">
        <v>412</v>
      </c>
      <c r="C374" s="93"/>
      <c r="D374" s="93"/>
      <c r="E374" s="93"/>
      <c r="F374" s="93"/>
      <c r="G374" s="94"/>
      <c r="H374" s="42">
        <v>13.629000000000001</v>
      </c>
      <c r="I374" s="11">
        <f t="shared" si="44"/>
        <v>340.72500000000002</v>
      </c>
      <c r="J374" s="27">
        <v>25</v>
      </c>
    </row>
    <row r="375" spans="1:10">
      <c r="A375" s="70" t="s">
        <v>449</v>
      </c>
      <c r="B375" s="92" t="s">
        <v>413</v>
      </c>
      <c r="C375" s="93"/>
      <c r="D375" s="93"/>
      <c r="E375" s="93"/>
      <c r="F375" s="93"/>
      <c r="G375" s="94"/>
      <c r="H375" s="42">
        <v>13.818000000000001</v>
      </c>
      <c r="I375" s="11">
        <f t="shared" si="44"/>
        <v>345.45000000000005</v>
      </c>
      <c r="J375" s="27">
        <v>25</v>
      </c>
    </row>
    <row r="376" spans="1:10">
      <c r="A376" s="70" t="s">
        <v>450</v>
      </c>
      <c r="B376" s="92" t="s">
        <v>414</v>
      </c>
      <c r="C376" s="93"/>
      <c r="D376" s="93"/>
      <c r="E376" s="93"/>
      <c r="F376" s="93"/>
      <c r="G376" s="94"/>
      <c r="H376" s="42">
        <v>13.6395</v>
      </c>
      <c r="I376" s="11">
        <f t="shared" si="44"/>
        <v>340.98750000000001</v>
      </c>
      <c r="J376" s="27">
        <v>25</v>
      </c>
    </row>
    <row r="377" spans="1:10">
      <c r="A377" s="70" t="s">
        <v>451</v>
      </c>
      <c r="B377" s="92" t="s">
        <v>415</v>
      </c>
      <c r="C377" s="93"/>
      <c r="D377" s="93"/>
      <c r="E377" s="93"/>
      <c r="F377" s="93"/>
      <c r="G377" s="94"/>
      <c r="H377" s="42">
        <v>26.1555</v>
      </c>
      <c r="I377" s="11">
        <f t="shared" si="44"/>
        <v>261.55500000000001</v>
      </c>
      <c r="J377" s="27">
        <v>10</v>
      </c>
    </row>
    <row r="378" spans="1:10">
      <c r="A378" s="70" t="s">
        <v>530</v>
      </c>
      <c r="B378" s="92" t="s">
        <v>545</v>
      </c>
      <c r="C378" s="93"/>
      <c r="D378" s="93"/>
      <c r="E378" s="93"/>
      <c r="F378" s="93"/>
      <c r="G378" s="94"/>
      <c r="H378" s="42">
        <v>23.089500000000001</v>
      </c>
      <c r="I378" s="11">
        <f t="shared" si="44"/>
        <v>230.89500000000001</v>
      </c>
      <c r="J378" s="27">
        <v>10</v>
      </c>
    </row>
    <row r="379" spans="1:10">
      <c r="A379" s="63" t="s">
        <v>452</v>
      </c>
      <c r="B379" s="95" t="s">
        <v>416</v>
      </c>
      <c r="C379" s="93"/>
      <c r="D379" s="93"/>
      <c r="E379" s="93"/>
      <c r="F379" s="93"/>
      <c r="G379" s="94"/>
      <c r="H379" s="42">
        <v>22.680000000000003</v>
      </c>
      <c r="I379" s="11">
        <f t="shared" si="44"/>
        <v>226.80000000000004</v>
      </c>
      <c r="J379" s="27">
        <v>10</v>
      </c>
    </row>
    <row r="380" spans="1:10">
      <c r="A380" s="70" t="s">
        <v>529</v>
      </c>
      <c r="B380" s="92" t="s">
        <v>546</v>
      </c>
      <c r="C380" s="93"/>
      <c r="D380" s="93"/>
      <c r="E380" s="93"/>
      <c r="F380" s="93"/>
      <c r="G380" s="94"/>
      <c r="H380" s="42">
        <v>23.289000000000001</v>
      </c>
      <c r="I380" s="11">
        <f t="shared" si="44"/>
        <v>232.89000000000001</v>
      </c>
      <c r="J380" s="27">
        <v>10</v>
      </c>
    </row>
    <row r="381" spans="1:10">
      <c r="A381" s="70" t="s">
        <v>453</v>
      </c>
      <c r="B381" s="92" t="s">
        <v>417</v>
      </c>
      <c r="C381" s="93"/>
      <c r="D381" s="93"/>
      <c r="E381" s="93"/>
      <c r="F381" s="93"/>
      <c r="G381" s="94"/>
      <c r="H381" s="42">
        <v>25.577999999999999</v>
      </c>
      <c r="I381" s="11">
        <f t="shared" si="44"/>
        <v>255.78</v>
      </c>
      <c r="J381" s="27">
        <v>10</v>
      </c>
    </row>
    <row r="382" spans="1:10">
      <c r="A382" s="70" t="s">
        <v>454</v>
      </c>
      <c r="B382" s="92" t="s">
        <v>418</v>
      </c>
      <c r="C382" s="93"/>
      <c r="D382" s="93"/>
      <c r="E382" s="93"/>
      <c r="F382" s="93"/>
      <c r="G382" s="94"/>
      <c r="H382" s="42">
        <v>26.008500000000002</v>
      </c>
      <c r="I382" s="11">
        <f t="shared" si="44"/>
        <v>260.08500000000004</v>
      </c>
      <c r="J382" s="27">
        <v>10</v>
      </c>
    </row>
    <row r="383" spans="1:10">
      <c r="A383" s="70" t="s">
        <v>455</v>
      </c>
      <c r="B383" s="92" t="s">
        <v>419</v>
      </c>
      <c r="C383" s="93"/>
      <c r="D383" s="93"/>
      <c r="E383" s="93"/>
      <c r="F383" s="93"/>
      <c r="G383" s="94"/>
      <c r="H383" s="42">
        <v>25.536000000000001</v>
      </c>
      <c r="I383" s="11">
        <f t="shared" si="44"/>
        <v>255.36</v>
      </c>
      <c r="J383" s="27">
        <v>10</v>
      </c>
    </row>
    <row r="384" spans="1:10">
      <c r="A384" s="70" t="s">
        <v>456</v>
      </c>
      <c r="B384" s="92" t="s">
        <v>420</v>
      </c>
      <c r="C384" s="93"/>
      <c r="D384" s="93"/>
      <c r="E384" s="93"/>
      <c r="F384" s="93"/>
      <c r="G384" s="94"/>
      <c r="H384" s="42">
        <v>25.735500000000002</v>
      </c>
      <c r="I384" s="11">
        <f t="shared" si="44"/>
        <v>257.35500000000002</v>
      </c>
      <c r="J384" s="27">
        <v>10</v>
      </c>
    </row>
    <row r="385" spans="1:10">
      <c r="A385" s="70" t="s">
        <v>531</v>
      </c>
      <c r="B385" s="92" t="s">
        <v>547</v>
      </c>
      <c r="C385" s="93"/>
      <c r="D385" s="93"/>
      <c r="E385" s="93"/>
      <c r="F385" s="93"/>
      <c r="G385" s="94"/>
      <c r="H385" s="42">
        <v>47.9955</v>
      </c>
      <c r="I385" s="11">
        <f t="shared" si="44"/>
        <v>479.95499999999998</v>
      </c>
      <c r="J385" s="27">
        <v>10</v>
      </c>
    </row>
    <row r="386" spans="1:10">
      <c r="A386" s="70" t="s">
        <v>533</v>
      </c>
      <c r="B386" s="92" t="s">
        <v>549</v>
      </c>
      <c r="C386" s="93"/>
      <c r="D386" s="93"/>
      <c r="E386" s="93"/>
      <c r="F386" s="93"/>
      <c r="G386" s="94"/>
      <c r="H386" s="42">
        <v>38.356500000000004</v>
      </c>
      <c r="I386" s="11">
        <f t="shared" si="44"/>
        <v>383.56500000000005</v>
      </c>
      <c r="J386" s="27">
        <v>10</v>
      </c>
    </row>
    <row r="387" spans="1:10">
      <c r="A387" s="70" t="s">
        <v>532</v>
      </c>
      <c r="B387" s="92" t="s">
        <v>548</v>
      </c>
      <c r="C387" s="93"/>
      <c r="D387" s="93"/>
      <c r="E387" s="93"/>
      <c r="F387" s="93"/>
      <c r="G387" s="94"/>
      <c r="H387" s="42">
        <v>40.624499999999998</v>
      </c>
      <c r="I387" s="11">
        <f t="shared" si="44"/>
        <v>406.245</v>
      </c>
      <c r="J387" s="27">
        <v>10</v>
      </c>
    </row>
    <row r="388" spans="1:10">
      <c r="A388" s="70" t="s">
        <v>535</v>
      </c>
      <c r="B388" s="92" t="s">
        <v>551</v>
      </c>
      <c r="C388" s="93"/>
      <c r="D388" s="93"/>
      <c r="E388" s="93"/>
      <c r="F388" s="93"/>
      <c r="G388" s="94"/>
      <c r="H388" s="42">
        <v>40.624499999999998</v>
      </c>
      <c r="I388" s="11">
        <f t="shared" si="44"/>
        <v>406.245</v>
      </c>
      <c r="J388" s="27">
        <v>10</v>
      </c>
    </row>
    <row r="389" spans="1:10">
      <c r="A389" s="70" t="s">
        <v>534</v>
      </c>
      <c r="B389" s="92" t="s">
        <v>550</v>
      </c>
      <c r="C389" s="93"/>
      <c r="D389" s="93"/>
      <c r="E389" s="93"/>
      <c r="F389" s="93"/>
      <c r="G389" s="94"/>
      <c r="H389" s="42">
        <v>38.356500000000004</v>
      </c>
      <c r="I389" s="11">
        <f t="shared" si="44"/>
        <v>383.56500000000005</v>
      </c>
      <c r="J389" s="27">
        <v>10</v>
      </c>
    </row>
    <row r="390" spans="1:10" ht="14.25" customHeight="1">
      <c r="A390" s="53"/>
      <c r="B390" s="87" t="s">
        <v>408</v>
      </c>
      <c r="C390" s="87"/>
      <c r="D390" s="87"/>
      <c r="E390" s="87"/>
      <c r="F390" s="87"/>
      <c r="G390" s="87"/>
      <c r="H390" s="13"/>
      <c r="I390" s="13"/>
      <c r="J390" s="14"/>
    </row>
    <row r="391" spans="1:10">
      <c r="A391" s="57" t="s">
        <v>536</v>
      </c>
      <c r="B391" s="90" t="s">
        <v>552</v>
      </c>
      <c r="C391" s="90"/>
      <c r="D391" s="90"/>
      <c r="E391" s="90"/>
      <c r="F391" s="90"/>
      <c r="G391" s="90"/>
      <c r="H391" s="11">
        <v>57.603000000000002</v>
      </c>
      <c r="I391" s="11">
        <f t="shared" si="44"/>
        <v>576.03</v>
      </c>
      <c r="J391" s="15">
        <v>10</v>
      </c>
    </row>
    <row r="392" spans="1:10">
      <c r="A392" s="57" t="s">
        <v>538</v>
      </c>
      <c r="B392" s="90" t="s">
        <v>554</v>
      </c>
      <c r="C392" s="90"/>
      <c r="D392" s="90"/>
      <c r="E392" s="90"/>
      <c r="F392" s="90"/>
      <c r="G392" s="90"/>
      <c r="H392" s="11">
        <v>49.035000000000004</v>
      </c>
      <c r="I392" s="11">
        <f>H392*J392</f>
        <v>490.35</v>
      </c>
      <c r="J392" s="15">
        <v>10</v>
      </c>
    </row>
    <row r="393" spans="1:10">
      <c r="A393" s="57" t="s">
        <v>537</v>
      </c>
      <c r="B393" s="90" t="s">
        <v>553</v>
      </c>
      <c r="C393" s="90"/>
      <c r="D393" s="90"/>
      <c r="E393" s="90"/>
      <c r="F393" s="90"/>
      <c r="G393" s="90"/>
      <c r="H393" s="11">
        <v>49.843499999999999</v>
      </c>
      <c r="I393" s="11">
        <f t="shared" si="44"/>
        <v>498.435</v>
      </c>
      <c r="J393" s="15">
        <v>10</v>
      </c>
    </row>
    <row r="394" spans="1:10">
      <c r="A394" s="57" t="s">
        <v>540</v>
      </c>
      <c r="B394" s="90" t="s">
        <v>556</v>
      </c>
      <c r="C394" s="90"/>
      <c r="D394" s="90"/>
      <c r="E394" s="90"/>
      <c r="F394" s="90"/>
      <c r="G394" s="90"/>
      <c r="H394" s="11">
        <v>50.211000000000006</v>
      </c>
      <c r="I394" s="11">
        <f>H394*J394</f>
        <v>502.11000000000007</v>
      </c>
      <c r="J394" s="15">
        <v>10</v>
      </c>
    </row>
    <row r="395" spans="1:10">
      <c r="A395" s="57" t="s">
        <v>539</v>
      </c>
      <c r="B395" s="90" t="s">
        <v>555</v>
      </c>
      <c r="C395" s="90"/>
      <c r="D395" s="90"/>
      <c r="E395" s="90"/>
      <c r="F395" s="90"/>
      <c r="G395" s="90"/>
      <c r="H395" s="11">
        <v>50.714999999999996</v>
      </c>
      <c r="I395" s="11">
        <f t="shared" si="44"/>
        <v>507.15</v>
      </c>
      <c r="J395" s="15">
        <v>10</v>
      </c>
    </row>
    <row r="396" spans="1:10">
      <c r="A396" s="57" t="s">
        <v>541</v>
      </c>
      <c r="B396" s="90" t="s">
        <v>557</v>
      </c>
      <c r="C396" s="90"/>
      <c r="D396" s="90"/>
      <c r="E396" s="90"/>
      <c r="F396" s="90"/>
      <c r="G396" s="90"/>
      <c r="H396" s="11">
        <v>45.538499999999999</v>
      </c>
      <c r="I396" s="11">
        <f t="shared" si="44"/>
        <v>455.38499999999999</v>
      </c>
      <c r="J396" s="15">
        <v>10</v>
      </c>
    </row>
    <row r="397" spans="1:10">
      <c r="A397" s="57" t="s">
        <v>542</v>
      </c>
      <c r="B397" s="90" t="s">
        <v>558</v>
      </c>
      <c r="C397" s="90"/>
      <c r="D397" s="90"/>
      <c r="E397" s="90"/>
      <c r="F397" s="90"/>
      <c r="G397" s="90"/>
      <c r="H397" s="11">
        <v>231.57750000000001</v>
      </c>
      <c r="I397" s="11">
        <f t="shared" si="44"/>
        <v>2315.7750000000001</v>
      </c>
      <c r="J397" s="15">
        <v>10</v>
      </c>
    </row>
    <row r="398" spans="1:10">
      <c r="A398" s="57" t="s">
        <v>543</v>
      </c>
      <c r="B398" s="90" t="s">
        <v>559</v>
      </c>
      <c r="C398" s="90"/>
      <c r="D398" s="90"/>
      <c r="E398" s="90"/>
      <c r="F398" s="90"/>
      <c r="G398" s="90"/>
      <c r="H398" s="11">
        <v>194.1345</v>
      </c>
      <c r="I398" s="11">
        <f t="shared" si="44"/>
        <v>1941.345</v>
      </c>
      <c r="J398" s="15">
        <v>10</v>
      </c>
    </row>
    <row r="399" spans="1:10">
      <c r="A399" s="57" t="s">
        <v>544</v>
      </c>
      <c r="B399" s="73" t="s">
        <v>560</v>
      </c>
      <c r="C399" s="73"/>
      <c r="D399" s="73"/>
      <c r="E399" s="73"/>
      <c r="F399" s="73"/>
      <c r="G399" s="73"/>
      <c r="H399" s="11">
        <v>204.8235</v>
      </c>
      <c r="I399" s="11">
        <f t="shared" si="44"/>
        <v>2048.2350000000001</v>
      </c>
      <c r="J399" s="15">
        <v>10</v>
      </c>
    </row>
    <row r="400" spans="1:10">
      <c r="A400" s="53"/>
      <c r="B400" s="87" t="s">
        <v>421</v>
      </c>
      <c r="C400" s="87"/>
      <c r="D400" s="87"/>
      <c r="E400" s="87"/>
      <c r="F400" s="87"/>
      <c r="G400" s="87"/>
      <c r="H400" s="13"/>
      <c r="I400" s="13"/>
      <c r="J400" s="14"/>
    </row>
    <row r="401" spans="1:10">
      <c r="A401" s="57" t="s">
        <v>457</v>
      </c>
      <c r="B401" s="90" t="s">
        <v>422</v>
      </c>
      <c r="C401" s="90"/>
      <c r="D401" s="90"/>
      <c r="E401" s="90"/>
      <c r="F401" s="90"/>
      <c r="G401" s="90"/>
      <c r="H401" s="11">
        <v>1.7849999999999999</v>
      </c>
      <c r="I401" s="11">
        <f>H401*J401</f>
        <v>44.625</v>
      </c>
      <c r="J401" s="15">
        <v>25</v>
      </c>
    </row>
    <row r="402" spans="1:10">
      <c r="A402" s="57" t="s">
        <v>458</v>
      </c>
      <c r="B402" s="90" t="s">
        <v>423</v>
      </c>
      <c r="C402" s="90"/>
      <c r="D402" s="90"/>
      <c r="E402" s="90"/>
      <c r="F402" s="90"/>
      <c r="G402" s="90"/>
      <c r="H402" s="11">
        <v>1.8900000000000001</v>
      </c>
      <c r="I402" s="11">
        <f t="shared" ref="I402:I405" si="45">H402*J402</f>
        <v>47.25</v>
      </c>
      <c r="J402" s="15">
        <v>25</v>
      </c>
    </row>
    <row r="403" spans="1:10">
      <c r="A403" s="57" t="s">
        <v>459</v>
      </c>
      <c r="B403" s="90" t="s">
        <v>424</v>
      </c>
      <c r="C403" s="90"/>
      <c r="D403" s="90"/>
      <c r="E403" s="90"/>
      <c r="F403" s="90"/>
      <c r="G403" s="90"/>
      <c r="H403" s="11">
        <v>2.625</v>
      </c>
      <c r="I403" s="11">
        <f t="shared" si="45"/>
        <v>65.625</v>
      </c>
      <c r="J403" s="15">
        <v>25</v>
      </c>
    </row>
    <row r="404" spans="1:10">
      <c r="A404" s="57" t="s">
        <v>460</v>
      </c>
      <c r="B404" s="90" t="s">
        <v>425</v>
      </c>
      <c r="C404" s="90"/>
      <c r="D404" s="90"/>
      <c r="E404" s="90"/>
      <c r="F404" s="90"/>
      <c r="G404" s="90"/>
      <c r="H404" s="11">
        <v>2.6774999999999998</v>
      </c>
      <c r="I404" s="11">
        <f t="shared" si="45"/>
        <v>66.9375</v>
      </c>
      <c r="J404" s="15">
        <v>25</v>
      </c>
    </row>
    <row r="405" spans="1:10">
      <c r="A405" s="57" t="s">
        <v>461</v>
      </c>
      <c r="B405" s="90" t="s">
        <v>426</v>
      </c>
      <c r="C405" s="90"/>
      <c r="D405" s="90"/>
      <c r="E405" s="90"/>
      <c r="F405" s="90"/>
      <c r="G405" s="90"/>
      <c r="H405" s="11">
        <v>3.9375</v>
      </c>
      <c r="I405" s="11">
        <f t="shared" si="45"/>
        <v>39.375</v>
      </c>
      <c r="J405" s="15">
        <v>10</v>
      </c>
    </row>
    <row r="406" spans="1:10">
      <c r="A406" s="57" t="s">
        <v>561</v>
      </c>
      <c r="B406" s="90" t="s">
        <v>564</v>
      </c>
      <c r="C406" s="90"/>
      <c r="D406" s="90"/>
      <c r="E406" s="90"/>
      <c r="F406" s="90"/>
      <c r="G406" s="90"/>
      <c r="H406" s="44">
        <v>0</v>
      </c>
      <c r="I406" s="44">
        <v>0</v>
      </c>
      <c r="J406" s="15">
        <v>10</v>
      </c>
    </row>
    <row r="407" spans="1:10">
      <c r="A407" s="57" t="s">
        <v>562</v>
      </c>
      <c r="B407" s="90" t="s">
        <v>565</v>
      </c>
      <c r="C407" s="90"/>
      <c r="D407" s="90"/>
      <c r="E407" s="90"/>
      <c r="F407" s="90"/>
      <c r="G407" s="90"/>
      <c r="H407" s="44">
        <v>0</v>
      </c>
      <c r="I407" s="44">
        <v>0</v>
      </c>
      <c r="J407" s="15">
        <v>10</v>
      </c>
    </row>
    <row r="408" spans="1:10">
      <c r="A408" s="57" t="s">
        <v>563</v>
      </c>
      <c r="B408" s="90" t="s">
        <v>566</v>
      </c>
      <c r="C408" s="90"/>
      <c r="D408" s="90"/>
      <c r="E408" s="90"/>
      <c r="F408" s="90"/>
      <c r="G408" s="90"/>
      <c r="H408" s="44">
        <v>0</v>
      </c>
      <c r="I408" s="44">
        <v>0</v>
      </c>
      <c r="J408" s="15">
        <v>10</v>
      </c>
    </row>
    <row r="409" spans="1:10">
      <c r="A409" s="53"/>
      <c r="B409" s="87" t="s">
        <v>427</v>
      </c>
      <c r="C409" s="87"/>
      <c r="D409" s="87"/>
      <c r="E409" s="87"/>
      <c r="F409" s="87"/>
      <c r="G409" s="87"/>
      <c r="H409" s="13"/>
      <c r="I409" s="13"/>
      <c r="J409" s="14"/>
    </row>
    <row r="410" spans="1:10">
      <c r="A410" s="58" t="s">
        <v>567</v>
      </c>
      <c r="B410" s="90" t="s">
        <v>570</v>
      </c>
      <c r="C410" s="90"/>
      <c r="D410" s="90"/>
      <c r="E410" s="90"/>
      <c r="F410" s="90"/>
      <c r="G410" s="90"/>
      <c r="H410" s="11">
        <v>6.8565000000000005</v>
      </c>
      <c r="I410" s="11">
        <f>H410*J410</f>
        <v>171.41250000000002</v>
      </c>
      <c r="J410" s="15">
        <v>25</v>
      </c>
    </row>
    <row r="411" spans="1:10">
      <c r="A411" s="58" t="s">
        <v>462</v>
      </c>
      <c r="B411" s="90" t="s">
        <v>127</v>
      </c>
      <c r="C411" s="90"/>
      <c r="D411" s="90"/>
      <c r="E411" s="90"/>
      <c r="F411" s="90"/>
      <c r="G411" s="90"/>
      <c r="H411" s="11">
        <v>3.7170000000000001</v>
      </c>
      <c r="I411" s="11">
        <f>H411*J411</f>
        <v>92.924999999999997</v>
      </c>
      <c r="J411" s="15">
        <v>25</v>
      </c>
    </row>
    <row r="412" spans="1:10">
      <c r="A412" s="58" t="s">
        <v>463</v>
      </c>
      <c r="B412" s="90" t="s">
        <v>128</v>
      </c>
      <c r="C412" s="90"/>
      <c r="D412" s="90"/>
      <c r="E412" s="90"/>
      <c r="F412" s="90"/>
      <c r="G412" s="90"/>
      <c r="H412" s="11">
        <v>11.077500000000001</v>
      </c>
      <c r="I412" s="11">
        <f>H412*J412</f>
        <v>276.9375</v>
      </c>
      <c r="J412" s="15">
        <v>25</v>
      </c>
    </row>
    <row r="413" spans="1:10">
      <c r="A413" s="58" t="s">
        <v>464</v>
      </c>
      <c r="B413" s="90" t="s">
        <v>130</v>
      </c>
      <c r="C413" s="90"/>
      <c r="D413" s="90"/>
      <c r="E413" s="90"/>
      <c r="F413" s="90"/>
      <c r="G413" s="90"/>
      <c r="H413" s="11">
        <v>6.4575000000000005</v>
      </c>
      <c r="I413" s="11">
        <f>H413*J413</f>
        <v>161.4375</v>
      </c>
      <c r="J413" s="15">
        <v>25</v>
      </c>
    </row>
    <row r="414" spans="1:10">
      <c r="A414" s="58" t="s">
        <v>465</v>
      </c>
      <c r="B414" s="90" t="s">
        <v>129</v>
      </c>
      <c r="C414" s="90"/>
      <c r="D414" s="90"/>
      <c r="E414" s="90"/>
      <c r="F414" s="90"/>
      <c r="G414" s="90"/>
      <c r="H414" s="11">
        <v>8.8095000000000017</v>
      </c>
      <c r="I414" s="11">
        <f>H414*J414</f>
        <v>220.23750000000004</v>
      </c>
      <c r="J414" s="15">
        <v>25</v>
      </c>
    </row>
    <row r="415" spans="1:10">
      <c r="A415" s="58" t="s">
        <v>466</v>
      </c>
      <c r="B415" s="90" t="s">
        <v>131</v>
      </c>
      <c r="C415" s="90"/>
      <c r="D415" s="90"/>
      <c r="E415" s="90"/>
      <c r="F415" s="90"/>
      <c r="G415" s="90"/>
      <c r="H415" s="11">
        <v>14.941500000000001</v>
      </c>
      <c r="I415" s="11">
        <f t="shared" ref="I415:I418" si="46">H415*J415</f>
        <v>149.41500000000002</v>
      </c>
      <c r="J415" s="15">
        <v>10</v>
      </c>
    </row>
    <row r="416" spans="1:10">
      <c r="A416" s="58" t="s">
        <v>568</v>
      </c>
      <c r="B416" s="90" t="s">
        <v>569</v>
      </c>
      <c r="C416" s="90"/>
      <c r="D416" s="90"/>
      <c r="E416" s="90"/>
      <c r="F416" s="90"/>
      <c r="G416" s="90"/>
      <c r="H416" s="11">
        <v>33.274500000000003</v>
      </c>
      <c r="I416" s="11">
        <f t="shared" si="46"/>
        <v>332.745</v>
      </c>
      <c r="J416" s="15">
        <v>10</v>
      </c>
    </row>
    <row r="417" spans="1:10">
      <c r="A417" s="58" t="s">
        <v>467</v>
      </c>
      <c r="B417" s="90" t="s">
        <v>71</v>
      </c>
      <c r="C417" s="90"/>
      <c r="D417" s="90"/>
      <c r="E417" s="90"/>
      <c r="F417" s="90"/>
      <c r="G417" s="90"/>
      <c r="H417" s="11">
        <v>12.3375</v>
      </c>
      <c r="I417" s="11">
        <f t="shared" si="46"/>
        <v>123.375</v>
      </c>
      <c r="J417" s="15">
        <v>10</v>
      </c>
    </row>
    <row r="418" spans="1:10">
      <c r="A418" s="57" t="s">
        <v>468</v>
      </c>
      <c r="B418" s="73" t="s">
        <v>343</v>
      </c>
      <c r="C418" s="73"/>
      <c r="D418" s="73"/>
      <c r="E418" s="73"/>
      <c r="F418" s="73"/>
      <c r="G418" s="73"/>
      <c r="H418" s="11">
        <v>17.115000000000002</v>
      </c>
      <c r="I418" s="11">
        <f t="shared" si="46"/>
        <v>171.15000000000003</v>
      </c>
      <c r="J418" s="15">
        <v>10</v>
      </c>
    </row>
    <row r="419" spans="1:10">
      <c r="A419" s="58" t="s">
        <v>571</v>
      </c>
      <c r="B419" s="90" t="s">
        <v>572</v>
      </c>
      <c r="C419" s="90"/>
      <c r="D419" s="90"/>
      <c r="E419" s="90"/>
      <c r="F419" s="90"/>
      <c r="G419" s="90"/>
      <c r="H419" s="11">
        <v>35.647500000000008</v>
      </c>
      <c r="I419" s="11">
        <f>H419*J419</f>
        <v>356.47500000000008</v>
      </c>
      <c r="J419" s="15">
        <v>10</v>
      </c>
    </row>
    <row r="420" spans="1:10">
      <c r="A420" s="58" t="s">
        <v>573</v>
      </c>
      <c r="B420" s="90" t="s">
        <v>574</v>
      </c>
      <c r="C420" s="90"/>
      <c r="D420" s="90"/>
      <c r="E420" s="90"/>
      <c r="F420" s="90"/>
      <c r="G420" s="90"/>
      <c r="H420" s="11">
        <v>42.588000000000001</v>
      </c>
      <c r="I420" s="11">
        <f t="shared" ref="I420:I422" si="47">H420*J420</f>
        <v>425.88</v>
      </c>
      <c r="J420" s="15">
        <v>10</v>
      </c>
    </row>
    <row r="421" spans="1:10">
      <c r="A421" s="58" t="s">
        <v>575</v>
      </c>
      <c r="B421" s="90" t="s">
        <v>577</v>
      </c>
      <c r="C421" s="90"/>
      <c r="D421" s="90"/>
      <c r="E421" s="90"/>
      <c r="F421" s="90"/>
      <c r="G421" s="90"/>
      <c r="H421" s="11">
        <v>51.880499999999998</v>
      </c>
      <c r="I421" s="11">
        <f t="shared" si="47"/>
        <v>518.80499999999995</v>
      </c>
      <c r="J421" s="15">
        <v>10</v>
      </c>
    </row>
    <row r="422" spans="1:10">
      <c r="A422" s="57" t="s">
        <v>576</v>
      </c>
      <c r="B422" s="73" t="s">
        <v>578</v>
      </c>
      <c r="C422" s="73"/>
      <c r="D422" s="73"/>
      <c r="E422" s="73"/>
      <c r="F422" s="73"/>
      <c r="G422" s="73"/>
      <c r="H422" s="11">
        <v>147.25200000000001</v>
      </c>
      <c r="I422" s="11">
        <f t="shared" si="47"/>
        <v>1472.52</v>
      </c>
      <c r="J422" s="15">
        <v>10</v>
      </c>
    </row>
    <row r="423" spans="1:10">
      <c r="A423" s="53"/>
      <c r="B423" s="87" t="s">
        <v>428</v>
      </c>
      <c r="C423" s="87"/>
      <c r="D423" s="87"/>
      <c r="E423" s="87"/>
      <c r="F423" s="87"/>
      <c r="G423" s="87"/>
      <c r="H423" s="13"/>
      <c r="I423" s="13"/>
      <c r="J423" s="14"/>
    </row>
    <row r="424" spans="1:10">
      <c r="A424" s="65" t="s">
        <v>469</v>
      </c>
      <c r="B424" s="84" t="s">
        <v>127</v>
      </c>
      <c r="C424" s="84"/>
      <c r="D424" s="84"/>
      <c r="E424" s="84"/>
      <c r="F424" s="84"/>
      <c r="G424" s="84"/>
      <c r="H424" s="11">
        <v>9.8595000000000006</v>
      </c>
      <c r="I424" s="11">
        <f t="shared" ref="I424:I433" si="48">H424*J424</f>
        <v>246.48750000000001</v>
      </c>
      <c r="J424" s="30">
        <v>25</v>
      </c>
    </row>
    <row r="425" spans="1:10">
      <c r="A425" s="65" t="s">
        <v>470</v>
      </c>
      <c r="B425" s="84" t="s">
        <v>128</v>
      </c>
      <c r="C425" s="84"/>
      <c r="D425" s="84"/>
      <c r="E425" s="84"/>
      <c r="F425" s="84"/>
      <c r="G425" s="84"/>
      <c r="H425" s="11">
        <v>12.7995</v>
      </c>
      <c r="I425" s="11">
        <f t="shared" si="48"/>
        <v>319.98750000000001</v>
      </c>
      <c r="J425" s="30">
        <v>25</v>
      </c>
    </row>
    <row r="426" spans="1:10">
      <c r="A426" s="65" t="s">
        <v>471</v>
      </c>
      <c r="B426" s="84" t="s">
        <v>130</v>
      </c>
      <c r="C426" s="84"/>
      <c r="D426" s="84"/>
      <c r="E426" s="84"/>
      <c r="F426" s="84"/>
      <c r="G426" s="84"/>
      <c r="H426" s="11">
        <v>13.503</v>
      </c>
      <c r="I426" s="11">
        <f t="shared" si="48"/>
        <v>337.57499999999999</v>
      </c>
      <c r="J426" s="30">
        <v>25</v>
      </c>
    </row>
    <row r="427" spans="1:10">
      <c r="A427" s="65" t="s">
        <v>579</v>
      </c>
      <c r="B427" s="84" t="s">
        <v>131</v>
      </c>
      <c r="C427" s="84"/>
      <c r="D427" s="84"/>
      <c r="E427" s="84"/>
      <c r="F427" s="84"/>
      <c r="G427" s="84"/>
      <c r="H427" s="11">
        <v>22.533000000000001</v>
      </c>
      <c r="I427" s="11">
        <f t="shared" si="48"/>
        <v>225.33</v>
      </c>
      <c r="J427" s="30">
        <v>10</v>
      </c>
    </row>
    <row r="428" spans="1:10">
      <c r="A428" s="65" t="s">
        <v>580</v>
      </c>
      <c r="B428" s="84" t="s">
        <v>569</v>
      </c>
      <c r="C428" s="84"/>
      <c r="D428" s="84"/>
      <c r="E428" s="84"/>
      <c r="F428" s="84"/>
      <c r="G428" s="84"/>
      <c r="H428" s="11">
        <v>49.728000000000002</v>
      </c>
      <c r="I428" s="11">
        <f t="shared" si="48"/>
        <v>497.28000000000003</v>
      </c>
      <c r="J428" s="30">
        <v>10</v>
      </c>
    </row>
    <row r="429" spans="1:10">
      <c r="A429" s="65" t="s">
        <v>581</v>
      </c>
      <c r="B429" s="84" t="s">
        <v>71</v>
      </c>
      <c r="C429" s="84"/>
      <c r="D429" s="84"/>
      <c r="E429" s="84"/>
      <c r="F429" s="84"/>
      <c r="G429" s="84"/>
      <c r="H429" s="11">
        <v>23.236499999999999</v>
      </c>
      <c r="I429" s="11">
        <f t="shared" si="48"/>
        <v>232.36500000000001</v>
      </c>
      <c r="J429" s="30">
        <v>10</v>
      </c>
    </row>
    <row r="430" spans="1:10">
      <c r="A430" s="65" t="s">
        <v>582</v>
      </c>
      <c r="B430" s="84" t="s">
        <v>572</v>
      </c>
      <c r="C430" s="84"/>
      <c r="D430" s="84"/>
      <c r="E430" s="84"/>
      <c r="F430" s="84"/>
      <c r="G430" s="84"/>
      <c r="H430" s="11">
        <v>52.006500000000003</v>
      </c>
      <c r="I430" s="11">
        <f t="shared" si="48"/>
        <v>520.06500000000005</v>
      </c>
      <c r="J430" s="30">
        <v>10</v>
      </c>
    </row>
    <row r="431" spans="1:10">
      <c r="A431" s="65" t="s">
        <v>583</v>
      </c>
      <c r="B431" s="84" t="s">
        <v>574</v>
      </c>
      <c r="C431" s="84"/>
      <c r="D431" s="84"/>
      <c r="E431" s="84"/>
      <c r="F431" s="84"/>
      <c r="G431" s="84"/>
      <c r="H431" s="11">
        <v>38.671500000000002</v>
      </c>
      <c r="I431" s="11">
        <f t="shared" si="48"/>
        <v>386.71500000000003</v>
      </c>
      <c r="J431" s="30">
        <v>10</v>
      </c>
    </row>
    <row r="432" spans="1:10">
      <c r="A432" s="65" t="s">
        <v>584</v>
      </c>
      <c r="B432" s="84" t="s">
        <v>577</v>
      </c>
      <c r="C432" s="84"/>
      <c r="D432" s="84"/>
      <c r="E432" s="84"/>
      <c r="F432" s="84"/>
      <c r="G432" s="84"/>
      <c r="H432" s="11">
        <v>99.792000000000016</v>
      </c>
      <c r="I432" s="11">
        <f t="shared" si="48"/>
        <v>997.92000000000019</v>
      </c>
      <c r="J432" s="30">
        <v>10</v>
      </c>
    </row>
    <row r="433" spans="1:10">
      <c r="A433" s="65" t="s">
        <v>585</v>
      </c>
      <c r="B433" s="84" t="s">
        <v>578</v>
      </c>
      <c r="C433" s="84"/>
      <c r="D433" s="84"/>
      <c r="E433" s="84"/>
      <c r="F433" s="84"/>
      <c r="G433" s="84"/>
      <c r="H433" s="11">
        <v>248.45100000000002</v>
      </c>
      <c r="I433" s="11">
        <f t="shared" si="48"/>
        <v>2484.5100000000002</v>
      </c>
      <c r="J433" s="30">
        <v>10</v>
      </c>
    </row>
    <row r="434" spans="1:10">
      <c r="A434" s="53"/>
      <c r="B434" s="87" t="s">
        <v>429</v>
      </c>
      <c r="C434" s="87"/>
      <c r="D434" s="87"/>
      <c r="E434" s="87"/>
      <c r="F434" s="87"/>
      <c r="G434" s="87"/>
      <c r="H434" s="13"/>
      <c r="I434" s="13"/>
      <c r="J434" s="14"/>
    </row>
    <row r="435" spans="1:10">
      <c r="A435" s="58" t="s">
        <v>472</v>
      </c>
      <c r="B435" s="90" t="s">
        <v>132</v>
      </c>
      <c r="C435" s="90"/>
      <c r="D435" s="90"/>
      <c r="E435" s="90"/>
      <c r="F435" s="90"/>
      <c r="G435" s="90"/>
      <c r="H435" s="11">
        <v>7.5705</v>
      </c>
      <c r="I435" s="11">
        <f>H435*J435</f>
        <v>189.26249999999999</v>
      </c>
      <c r="J435" s="12">
        <v>25</v>
      </c>
    </row>
    <row r="436" spans="1:10">
      <c r="A436" s="58" t="s">
        <v>473</v>
      </c>
      <c r="B436" s="90" t="s">
        <v>133</v>
      </c>
      <c r="C436" s="90"/>
      <c r="D436" s="90"/>
      <c r="E436" s="90"/>
      <c r="F436" s="90"/>
      <c r="G436" s="90"/>
      <c r="H436" s="11">
        <v>14.038499999999999</v>
      </c>
      <c r="I436" s="11">
        <f>H436*J436</f>
        <v>350.96249999999998</v>
      </c>
      <c r="J436" s="12">
        <v>25</v>
      </c>
    </row>
    <row r="437" spans="1:10">
      <c r="A437" s="58" t="s">
        <v>474</v>
      </c>
      <c r="B437" s="90" t="s">
        <v>135</v>
      </c>
      <c r="C437" s="90"/>
      <c r="D437" s="90"/>
      <c r="E437" s="90"/>
      <c r="F437" s="90"/>
      <c r="G437" s="90"/>
      <c r="H437" s="11">
        <v>10.311</v>
      </c>
      <c r="I437" s="11">
        <f>H437*J437</f>
        <v>257.77499999999998</v>
      </c>
      <c r="J437" s="12">
        <v>25</v>
      </c>
    </row>
    <row r="438" spans="1:10">
      <c r="A438" s="58" t="s">
        <v>475</v>
      </c>
      <c r="B438" s="90" t="s">
        <v>134</v>
      </c>
      <c r="C438" s="90"/>
      <c r="D438" s="90"/>
      <c r="E438" s="90"/>
      <c r="F438" s="90"/>
      <c r="G438" s="90"/>
      <c r="H438" s="11">
        <v>19.677</v>
      </c>
      <c r="I438" s="11">
        <f>H438*J438</f>
        <v>491.92500000000001</v>
      </c>
      <c r="J438" s="12">
        <v>25</v>
      </c>
    </row>
    <row r="439" spans="1:10">
      <c r="A439" s="58" t="s">
        <v>476</v>
      </c>
      <c r="B439" s="90" t="s">
        <v>136</v>
      </c>
      <c r="C439" s="90"/>
      <c r="D439" s="90"/>
      <c r="E439" s="90"/>
      <c r="F439" s="90"/>
      <c r="G439" s="90"/>
      <c r="H439" s="11">
        <v>18.427500000000002</v>
      </c>
      <c r="I439" s="11">
        <f t="shared" ref="I439:I443" si="49">H439*J439</f>
        <v>184.27500000000003</v>
      </c>
      <c r="J439" s="12">
        <v>10</v>
      </c>
    </row>
    <row r="440" spans="1:10">
      <c r="A440" s="58" t="s">
        <v>586</v>
      </c>
      <c r="B440" s="90" t="s">
        <v>590</v>
      </c>
      <c r="C440" s="90"/>
      <c r="D440" s="90"/>
      <c r="E440" s="90"/>
      <c r="F440" s="90"/>
      <c r="G440" s="90"/>
      <c r="H440" s="11">
        <v>20.359500000000001</v>
      </c>
      <c r="I440" s="11">
        <f t="shared" si="49"/>
        <v>203.595</v>
      </c>
      <c r="J440" s="12">
        <v>10</v>
      </c>
    </row>
    <row r="441" spans="1:10">
      <c r="A441" s="58" t="s">
        <v>587</v>
      </c>
      <c r="B441" s="90" t="s">
        <v>591</v>
      </c>
      <c r="C441" s="90"/>
      <c r="D441" s="90"/>
      <c r="E441" s="90"/>
      <c r="F441" s="90"/>
      <c r="G441" s="90"/>
      <c r="H441" s="11">
        <v>44.499000000000002</v>
      </c>
      <c r="I441" s="11">
        <f t="shared" si="49"/>
        <v>444.99</v>
      </c>
      <c r="J441" s="12">
        <v>10</v>
      </c>
    </row>
    <row r="442" spans="1:10">
      <c r="A442" s="58" t="s">
        <v>588</v>
      </c>
      <c r="B442" s="90" t="s">
        <v>592</v>
      </c>
      <c r="C442" s="90"/>
      <c r="D442" s="90"/>
      <c r="E442" s="90"/>
      <c r="F442" s="90"/>
      <c r="G442" s="90"/>
      <c r="H442" s="11">
        <v>64.47</v>
      </c>
      <c r="I442" s="11">
        <f t="shared" si="49"/>
        <v>644.70000000000005</v>
      </c>
      <c r="J442" s="12">
        <v>10</v>
      </c>
    </row>
    <row r="443" spans="1:10">
      <c r="A443" s="58" t="s">
        <v>589</v>
      </c>
      <c r="B443" s="90" t="s">
        <v>593</v>
      </c>
      <c r="C443" s="90"/>
      <c r="D443" s="90"/>
      <c r="E443" s="90"/>
      <c r="F443" s="90"/>
      <c r="G443" s="90"/>
      <c r="H443" s="11">
        <v>182.8365</v>
      </c>
      <c r="I443" s="11">
        <f t="shared" si="49"/>
        <v>1828.365</v>
      </c>
      <c r="J443" s="12">
        <v>10</v>
      </c>
    </row>
    <row r="444" spans="1:10">
      <c r="A444" s="53"/>
      <c r="B444" s="87" t="s">
        <v>430</v>
      </c>
      <c r="C444" s="87"/>
      <c r="D444" s="87"/>
      <c r="E444" s="87"/>
      <c r="F444" s="87"/>
      <c r="G444" s="87"/>
      <c r="H444" s="13"/>
      <c r="I444" s="13"/>
      <c r="J444" s="14"/>
    </row>
    <row r="445" spans="1:10">
      <c r="A445" s="58" t="s">
        <v>477</v>
      </c>
      <c r="B445" s="90" t="s">
        <v>132</v>
      </c>
      <c r="C445" s="90"/>
      <c r="D445" s="90"/>
      <c r="E445" s="90"/>
      <c r="F445" s="90"/>
      <c r="G445" s="90"/>
      <c r="H445" s="11">
        <v>8.4</v>
      </c>
      <c r="I445" s="11">
        <f t="shared" ref="I445:I447" si="50">H445*J445</f>
        <v>84</v>
      </c>
      <c r="J445" s="12">
        <v>10</v>
      </c>
    </row>
    <row r="446" spans="1:10">
      <c r="A446" s="58" t="s">
        <v>479</v>
      </c>
      <c r="B446" s="90" t="s">
        <v>135</v>
      </c>
      <c r="C446" s="90"/>
      <c r="D446" s="90"/>
      <c r="E446" s="90"/>
      <c r="F446" s="90"/>
      <c r="G446" s="90"/>
      <c r="H446" s="11">
        <v>25.851000000000003</v>
      </c>
      <c r="I446" s="11">
        <f t="shared" si="50"/>
        <v>258.51000000000005</v>
      </c>
      <c r="J446" s="12">
        <v>10</v>
      </c>
    </row>
    <row r="447" spans="1:10">
      <c r="A447" s="58" t="s">
        <v>478</v>
      </c>
      <c r="B447" s="90" t="s">
        <v>134</v>
      </c>
      <c r="C447" s="90"/>
      <c r="D447" s="90"/>
      <c r="E447" s="90"/>
      <c r="F447" s="90"/>
      <c r="G447" s="90"/>
      <c r="H447" s="11">
        <v>24.874500000000001</v>
      </c>
      <c r="I447" s="11">
        <f t="shared" si="50"/>
        <v>248.745</v>
      </c>
      <c r="J447" s="12">
        <v>10</v>
      </c>
    </row>
    <row r="448" spans="1:10">
      <c r="A448" s="53"/>
      <c r="B448" s="87" t="s">
        <v>431</v>
      </c>
      <c r="C448" s="87"/>
      <c r="D448" s="87"/>
      <c r="E448" s="87"/>
      <c r="F448" s="87"/>
      <c r="G448" s="87"/>
      <c r="H448" s="13"/>
      <c r="I448" s="13"/>
      <c r="J448" s="14"/>
    </row>
    <row r="449" spans="1:10">
      <c r="A449" s="58" t="s">
        <v>480</v>
      </c>
      <c r="B449" s="90" t="s">
        <v>144</v>
      </c>
      <c r="C449" s="90"/>
      <c r="D449" s="90"/>
      <c r="E449" s="90"/>
      <c r="F449" s="90"/>
      <c r="G449" s="90"/>
      <c r="H449" s="11">
        <v>2.9819999999999998</v>
      </c>
      <c r="I449" s="11">
        <f>H449*J449</f>
        <v>74.55</v>
      </c>
      <c r="J449" s="15">
        <v>25</v>
      </c>
    </row>
    <row r="450" spans="1:10">
      <c r="A450" s="58" t="s">
        <v>481</v>
      </c>
      <c r="B450" s="90" t="s">
        <v>145</v>
      </c>
      <c r="C450" s="90"/>
      <c r="D450" s="90"/>
      <c r="E450" s="90"/>
      <c r="F450" s="90"/>
      <c r="G450" s="90"/>
      <c r="H450" s="11">
        <v>6.0060000000000002</v>
      </c>
      <c r="I450" s="11">
        <f t="shared" ref="I450:I457" si="51">H450*J450</f>
        <v>150.15</v>
      </c>
      <c r="J450" s="12">
        <v>25</v>
      </c>
    </row>
    <row r="451" spans="1:10">
      <c r="A451" s="58" t="s">
        <v>483</v>
      </c>
      <c r="B451" s="90" t="s">
        <v>147</v>
      </c>
      <c r="C451" s="90"/>
      <c r="D451" s="90"/>
      <c r="E451" s="90"/>
      <c r="F451" s="90"/>
      <c r="G451" s="90"/>
      <c r="H451" s="11">
        <v>6.5205000000000002</v>
      </c>
      <c r="I451" s="11">
        <f>H451*J451</f>
        <v>163.01250000000002</v>
      </c>
      <c r="J451" s="15">
        <v>25</v>
      </c>
    </row>
    <row r="452" spans="1:10">
      <c r="A452" s="58" t="s">
        <v>482</v>
      </c>
      <c r="B452" s="90" t="s">
        <v>146</v>
      </c>
      <c r="C452" s="90"/>
      <c r="D452" s="90"/>
      <c r="E452" s="90"/>
      <c r="F452" s="90"/>
      <c r="G452" s="90"/>
      <c r="H452" s="11">
        <v>6.8354999999999997</v>
      </c>
      <c r="I452" s="11">
        <f t="shared" si="51"/>
        <v>170.88749999999999</v>
      </c>
      <c r="J452" s="12">
        <v>25</v>
      </c>
    </row>
    <row r="453" spans="1:10">
      <c r="A453" s="58" t="s">
        <v>594</v>
      </c>
      <c r="B453" s="90" t="s">
        <v>595</v>
      </c>
      <c r="C453" s="90"/>
      <c r="D453" s="90"/>
      <c r="E453" s="90"/>
      <c r="F453" s="90"/>
      <c r="G453" s="90"/>
      <c r="H453" s="11">
        <v>10.857000000000001</v>
      </c>
      <c r="I453" s="11">
        <f t="shared" si="51"/>
        <v>108.57000000000001</v>
      </c>
      <c r="J453" s="15">
        <v>10</v>
      </c>
    </row>
    <row r="454" spans="1:10">
      <c r="A454" s="58" t="s">
        <v>484</v>
      </c>
      <c r="B454" s="90" t="s">
        <v>148</v>
      </c>
      <c r="C454" s="90"/>
      <c r="D454" s="90"/>
      <c r="E454" s="90"/>
      <c r="F454" s="90"/>
      <c r="G454" s="90"/>
      <c r="H454" s="11">
        <v>12.736500000000001</v>
      </c>
      <c r="I454" s="11">
        <f t="shared" si="51"/>
        <v>127.36500000000001</v>
      </c>
      <c r="J454" s="15">
        <v>10</v>
      </c>
    </row>
    <row r="455" spans="1:10">
      <c r="A455" s="58" t="s">
        <v>596</v>
      </c>
      <c r="B455" s="90" t="s">
        <v>599</v>
      </c>
      <c r="C455" s="90"/>
      <c r="D455" s="90"/>
      <c r="E455" s="90"/>
      <c r="F455" s="90"/>
      <c r="G455" s="90"/>
      <c r="H455" s="11">
        <v>29.221499999999999</v>
      </c>
      <c r="I455" s="11">
        <f t="shared" si="51"/>
        <v>292.21499999999997</v>
      </c>
      <c r="J455" s="15">
        <v>10</v>
      </c>
    </row>
    <row r="456" spans="1:10">
      <c r="A456" s="58" t="s">
        <v>597</v>
      </c>
      <c r="B456" s="90" t="s">
        <v>600</v>
      </c>
      <c r="C456" s="90"/>
      <c r="D456" s="90"/>
      <c r="E456" s="90"/>
      <c r="F456" s="90"/>
      <c r="G456" s="90"/>
      <c r="H456" s="11">
        <v>47.859000000000002</v>
      </c>
      <c r="I456" s="11">
        <f t="shared" si="51"/>
        <v>478.59000000000003</v>
      </c>
      <c r="J456" s="15">
        <v>10</v>
      </c>
    </row>
    <row r="457" spans="1:10">
      <c r="A457" s="58" t="s">
        <v>598</v>
      </c>
      <c r="B457" s="90" t="s">
        <v>601</v>
      </c>
      <c r="C457" s="90"/>
      <c r="D457" s="90"/>
      <c r="E457" s="90"/>
      <c r="F457" s="90"/>
      <c r="G457" s="90"/>
      <c r="H457" s="11">
        <v>135.57600000000002</v>
      </c>
      <c r="I457" s="11">
        <f t="shared" si="51"/>
        <v>1355.7600000000002</v>
      </c>
      <c r="J457" s="15">
        <v>10</v>
      </c>
    </row>
    <row r="458" spans="1:10">
      <c r="A458" s="53"/>
      <c r="B458" s="87" t="s">
        <v>432</v>
      </c>
      <c r="C458" s="87"/>
      <c r="D458" s="87"/>
      <c r="E458" s="87"/>
      <c r="F458" s="87"/>
      <c r="G458" s="87"/>
      <c r="H458" s="13"/>
      <c r="I458" s="13"/>
      <c r="J458" s="14"/>
    </row>
    <row r="459" spans="1:10">
      <c r="A459" s="58" t="s">
        <v>485</v>
      </c>
      <c r="B459" s="90" t="s">
        <v>164</v>
      </c>
      <c r="C459" s="90"/>
      <c r="D459" s="90"/>
      <c r="E459" s="90"/>
      <c r="F459" s="90"/>
      <c r="G459" s="90"/>
      <c r="H459" s="11">
        <v>18.973500000000001</v>
      </c>
      <c r="I459" s="11">
        <f>H459*J459</f>
        <v>474.33750000000003</v>
      </c>
      <c r="J459" s="12">
        <v>25</v>
      </c>
    </row>
    <row r="460" spans="1:10">
      <c r="A460" s="57" t="s">
        <v>486</v>
      </c>
      <c r="B460" s="90" t="s">
        <v>165</v>
      </c>
      <c r="C460" s="90"/>
      <c r="D460" s="90"/>
      <c r="E460" s="90"/>
      <c r="F460" s="90"/>
      <c r="G460" s="90"/>
      <c r="H460" s="11">
        <v>23.289000000000001</v>
      </c>
      <c r="I460" s="11">
        <f>H460*J460</f>
        <v>582.22500000000002</v>
      </c>
      <c r="J460" s="12">
        <v>25</v>
      </c>
    </row>
    <row r="461" spans="1:10">
      <c r="A461" s="57" t="s">
        <v>487</v>
      </c>
      <c r="B461" s="90" t="s">
        <v>166</v>
      </c>
      <c r="C461" s="90"/>
      <c r="D461" s="90"/>
      <c r="E461" s="90"/>
      <c r="F461" s="90"/>
      <c r="G461" s="90"/>
      <c r="H461" s="11">
        <v>23.509500000000003</v>
      </c>
      <c r="I461" s="11">
        <f>H461*J461</f>
        <v>587.73750000000007</v>
      </c>
      <c r="J461" s="12">
        <v>25</v>
      </c>
    </row>
    <row r="462" spans="1:10">
      <c r="A462" s="53"/>
      <c r="B462" s="87" t="s">
        <v>433</v>
      </c>
      <c r="C462" s="87"/>
      <c r="D462" s="87"/>
      <c r="E462" s="87"/>
      <c r="F462" s="87"/>
      <c r="G462" s="87"/>
      <c r="H462" s="13"/>
      <c r="I462" s="13"/>
      <c r="J462" s="14"/>
    </row>
    <row r="463" spans="1:10">
      <c r="A463" s="63" t="s">
        <v>488</v>
      </c>
      <c r="B463" s="91" t="s">
        <v>149</v>
      </c>
      <c r="C463" s="91"/>
      <c r="D463" s="91"/>
      <c r="E463" s="91"/>
      <c r="F463" s="91"/>
      <c r="G463" s="91"/>
      <c r="H463" s="33">
        <v>6.048</v>
      </c>
      <c r="I463" s="33">
        <f t="shared" ref="I463" si="52">H463*J463</f>
        <v>151.19999999999999</v>
      </c>
      <c r="J463" s="31">
        <v>25</v>
      </c>
    </row>
    <row r="464" spans="1:10">
      <c r="A464" s="58" t="s">
        <v>489</v>
      </c>
      <c r="B464" s="90" t="s">
        <v>150</v>
      </c>
      <c r="C464" s="90"/>
      <c r="D464" s="90"/>
      <c r="E464" s="90"/>
      <c r="F464" s="90"/>
      <c r="G464" s="90"/>
      <c r="H464" s="11">
        <v>2.9819999999999998</v>
      </c>
      <c r="I464" s="11">
        <f>H464*J464</f>
        <v>74.55</v>
      </c>
      <c r="J464" s="12">
        <v>25</v>
      </c>
    </row>
    <row r="465" spans="1:10">
      <c r="A465" s="58" t="s">
        <v>490</v>
      </c>
      <c r="B465" s="90" t="s">
        <v>151</v>
      </c>
      <c r="C465" s="90"/>
      <c r="D465" s="90"/>
      <c r="E465" s="90"/>
      <c r="F465" s="90"/>
      <c r="G465" s="90"/>
      <c r="H465" s="11">
        <v>6.0060000000000002</v>
      </c>
      <c r="I465" s="11">
        <f t="shared" ref="I465:I466" si="53">H465*J465</f>
        <v>150.15</v>
      </c>
      <c r="J465" s="12">
        <v>25</v>
      </c>
    </row>
    <row r="466" spans="1:10">
      <c r="A466" s="58" t="s">
        <v>491</v>
      </c>
      <c r="B466" s="90" t="s">
        <v>152</v>
      </c>
      <c r="C466" s="90"/>
      <c r="D466" s="90"/>
      <c r="E466" s="90"/>
      <c r="F466" s="90"/>
      <c r="G466" s="90"/>
      <c r="H466" s="11">
        <v>12.263999999999999</v>
      </c>
      <c r="I466" s="11">
        <f t="shared" si="53"/>
        <v>306.59999999999997</v>
      </c>
      <c r="J466" s="12">
        <v>25</v>
      </c>
    </row>
    <row r="467" spans="1:10">
      <c r="A467" s="58" t="s">
        <v>492</v>
      </c>
      <c r="B467" s="90" t="s">
        <v>153</v>
      </c>
      <c r="C467" s="90"/>
      <c r="D467" s="90"/>
      <c r="E467" s="90"/>
      <c r="F467" s="90"/>
      <c r="G467" s="90"/>
      <c r="H467" s="11">
        <v>5.7959999999999994</v>
      </c>
      <c r="I467" s="11">
        <f>H467*J467</f>
        <v>144.89999999999998</v>
      </c>
      <c r="J467" s="12">
        <v>25</v>
      </c>
    </row>
    <row r="468" spans="1:10">
      <c r="A468" s="58" t="s">
        <v>493</v>
      </c>
      <c r="B468" s="90" t="s">
        <v>155</v>
      </c>
      <c r="C468" s="90"/>
      <c r="D468" s="90"/>
      <c r="E468" s="90"/>
      <c r="F468" s="90"/>
      <c r="G468" s="90"/>
      <c r="H468" s="11">
        <v>13.261500000000002</v>
      </c>
      <c r="I468" s="11">
        <f>H468*J468</f>
        <v>132.61500000000001</v>
      </c>
      <c r="J468" s="12">
        <v>10</v>
      </c>
    </row>
    <row r="469" spans="1:10">
      <c r="A469" s="58" t="s">
        <v>494</v>
      </c>
      <c r="B469" s="90" t="s">
        <v>154</v>
      </c>
      <c r="C469" s="90"/>
      <c r="D469" s="90"/>
      <c r="E469" s="90"/>
      <c r="F469" s="90"/>
      <c r="G469" s="90"/>
      <c r="H469" s="11">
        <v>12.736500000000001</v>
      </c>
      <c r="I469" s="11">
        <f t="shared" ref="I469:I471" si="54">H469*J469</f>
        <v>127.36500000000001</v>
      </c>
      <c r="J469" s="12">
        <v>10</v>
      </c>
    </row>
    <row r="470" spans="1:10">
      <c r="A470" s="58" t="s">
        <v>602</v>
      </c>
      <c r="B470" s="90" t="s">
        <v>605</v>
      </c>
      <c r="C470" s="90"/>
      <c r="D470" s="90"/>
      <c r="E470" s="90"/>
      <c r="F470" s="90"/>
      <c r="G470" s="90"/>
      <c r="H470" s="11">
        <v>27.520500000000002</v>
      </c>
      <c r="I470" s="11">
        <f t="shared" si="54"/>
        <v>275.20500000000004</v>
      </c>
      <c r="J470" s="12">
        <v>10</v>
      </c>
    </row>
    <row r="471" spans="1:10">
      <c r="A471" s="58" t="s">
        <v>603</v>
      </c>
      <c r="B471" s="90" t="s">
        <v>606</v>
      </c>
      <c r="C471" s="90"/>
      <c r="D471" s="90"/>
      <c r="E471" s="90"/>
      <c r="F471" s="90"/>
      <c r="G471" s="90"/>
      <c r="H471" s="11">
        <v>43.228500000000004</v>
      </c>
      <c r="I471" s="11">
        <f t="shared" si="54"/>
        <v>432.28500000000003</v>
      </c>
      <c r="J471" s="12">
        <v>10</v>
      </c>
    </row>
    <row r="472" spans="1:10">
      <c r="A472" s="58" t="s">
        <v>604</v>
      </c>
      <c r="B472" s="90" t="s">
        <v>607</v>
      </c>
      <c r="C472" s="90"/>
      <c r="D472" s="90"/>
      <c r="E472" s="90"/>
      <c r="F472" s="90"/>
      <c r="G472" s="90"/>
      <c r="H472" s="11">
        <v>135.57600000000002</v>
      </c>
      <c r="I472" s="11">
        <f>H472*J472</f>
        <v>1355.7600000000002</v>
      </c>
      <c r="J472" s="12">
        <v>10</v>
      </c>
    </row>
    <row r="473" spans="1:10">
      <c r="A473" s="53"/>
      <c r="B473" s="87" t="s">
        <v>434</v>
      </c>
      <c r="C473" s="87"/>
      <c r="D473" s="87"/>
      <c r="E473" s="87"/>
      <c r="F473" s="87"/>
      <c r="G473" s="87"/>
      <c r="H473" s="13"/>
      <c r="I473" s="13"/>
      <c r="J473" s="14"/>
    </row>
    <row r="474" spans="1:10">
      <c r="A474" s="58" t="s">
        <v>495</v>
      </c>
      <c r="B474" s="90" t="s">
        <v>168</v>
      </c>
      <c r="C474" s="90"/>
      <c r="D474" s="90"/>
      <c r="E474" s="90"/>
      <c r="F474" s="90"/>
      <c r="G474" s="90"/>
      <c r="H474" s="11">
        <v>18.973500000000001</v>
      </c>
      <c r="I474" s="11">
        <f t="shared" ref="I474:I475" si="55">H474*J474</f>
        <v>474.33750000000003</v>
      </c>
      <c r="J474" s="12">
        <v>25</v>
      </c>
    </row>
    <row r="475" spans="1:10" ht="14.45" customHeight="1">
      <c r="A475" s="58" t="s">
        <v>496</v>
      </c>
      <c r="B475" s="90" t="s">
        <v>170</v>
      </c>
      <c r="C475" s="90"/>
      <c r="D475" s="90"/>
      <c r="E475" s="90"/>
      <c r="F475" s="90"/>
      <c r="G475" s="90"/>
      <c r="H475" s="11">
        <v>20.349</v>
      </c>
      <c r="I475" s="11">
        <f t="shared" si="55"/>
        <v>508.72500000000002</v>
      </c>
      <c r="J475" s="12">
        <v>25</v>
      </c>
    </row>
    <row r="476" spans="1:10" ht="20.45" customHeight="1">
      <c r="A476" s="88" t="s">
        <v>902</v>
      </c>
      <c r="B476" s="89"/>
      <c r="C476" s="89"/>
      <c r="D476" s="89"/>
      <c r="E476" s="55"/>
      <c r="F476" s="55"/>
      <c r="G476" s="55"/>
      <c r="H476" s="16"/>
      <c r="I476" s="16"/>
      <c r="J476" s="17"/>
    </row>
    <row r="477" spans="1:10" ht="14.45" customHeight="1">
      <c r="A477" s="56"/>
      <c r="B477" s="74" t="s">
        <v>623</v>
      </c>
      <c r="C477" s="74"/>
      <c r="D477" s="74"/>
      <c r="E477" s="74"/>
      <c r="F477" s="74"/>
      <c r="G477" s="74"/>
      <c r="H477" s="18"/>
      <c r="I477" s="18"/>
      <c r="J477" s="19"/>
    </row>
    <row r="478" spans="1:10" ht="14.25" customHeight="1">
      <c r="A478" s="58" t="s">
        <v>256</v>
      </c>
      <c r="B478" s="75" t="s">
        <v>845</v>
      </c>
      <c r="C478" s="75"/>
      <c r="D478" s="75"/>
      <c r="E478" s="75"/>
      <c r="F478" s="75"/>
      <c r="G478" s="75"/>
      <c r="H478" s="45">
        <v>250.43</v>
      </c>
      <c r="I478" s="45">
        <f>H478</f>
        <v>250.43</v>
      </c>
      <c r="J478" s="15" t="s">
        <v>856</v>
      </c>
    </row>
    <row r="479" spans="1:10">
      <c r="A479" s="58" t="s">
        <v>257</v>
      </c>
      <c r="B479" s="75" t="s">
        <v>846</v>
      </c>
      <c r="C479" s="75"/>
      <c r="D479" s="75"/>
      <c r="E479" s="75"/>
      <c r="F479" s="75"/>
      <c r="G479" s="75"/>
      <c r="H479" s="45">
        <v>296.95</v>
      </c>
      <c r="I479" s="45">
        <f t="shared" ref="I479:I488" si="56">H479</f>
        <v>296.95</v>
      </c>
      <c r="J479" s="15" t="s">
        <v>856</v>
      </c>
    </row>
    <row r="480" spans="1:10">
      <c r="A480" s="58" t="s">
        <v>258</v>
      </c>
      <c r="B480" s="75" t="s">
        <v>847</v>
      </c>
      <c r="C480" s="75"/>
      <c r="D480" s="75"/>
      <c r="E480" s="75"/>
      <c r="F480" s="75"/>
      <c r="G480" s="75"/>
      <c r="H480" s="45">
        <v>348.48</v>
      </c>
      <c r="I480" s="45">
        <f t="shared" si="56"/>
        <v>348.48</v>
      </c>
      <c r="J480" s="15" t="s">
        <v>856</v>
      </c>
    </row>
    <row r="481" spans="1:10">
      <c r="A481" s="58" t="s">
        <v>259</v>
      </c>
      <c r="B481" s="75" t="s">
        <v>848</v>
      </c>
      <c r="C481" s="75"/>
      <c r="D481" s="75"/>
      <c r="E481" s="75"/>
      <c r="F481" s="75"/>
      <c r="G481" s="75"/>
      <c r="H481" s="45">
        <v>385</v>
      </c>
      <c r="I481" s="45">
        <f t="shared" si="56"/>
        <v>385</v>
      </c>
      <c r="J481" s="15" t="s">
        <v>856</v>
      </c>
    </row>
    <row r="482" spans="1:10">
      <c r="A482" s="58" t="s">
        <v>260</v>
      </c>
      <c r="B482" s="75" t="s">
        <v>849</v>
      </c>
      <c r="C482" s="75"/>
      <c r="D482" s="75"/>
      <c r="E482" s="75"/>
      <c r="F482" s="75"/>
      <c r="G482" s="75"/>
      <c r="H482" s="45">
        <v>416.53</v>
      </c>
      <c r="I482" s="45">
        <f t="shared" si="56"/>
        <v>416.53</v>
      </c>
      <c r="J482" s="15" t="s">
        <v>856</v>
      </c>
    </row>
    <row r="483" spans="1:10">
      <c r="A483" s="58" t="s">
        <v>261</v>
      </c>
      <c r="B483" s="75" t="s">
        <v>850</v>
      </c>
      <c r="C483" s="75"/>
      <c r="D483" s="75"/>
      <c r="E483" s="75"/>
      <c r="F483" s="75"/>
      <c r="G483" s="75"/>
      <c r="H483" s="45">
        <v>473.05</v>
      </c>
      <c r="I483" s="45">
        <f t="shared" si="56"/>
        <v>473.05</v>
      </c>
      <c r="J483" s="15" t="s">
        <v>856</v>
      </c>
    </row>
    <row r="484" spans="1:10">
      <c r="A484" s="58" t="s">
        <v>262</v>
      </c>
      <c r="B484" s="75" t="s">
        <v>851</v>
      </c>
      <c r="C484" s="75"/>
      <c r="D484" s="75"/>
      <c r="E484" s="75"/>
      <c r="F484" s="75"/>
      <c r="G484" s="75"/>
      <c r="H484" s="45">
        <v>524.58000000000004</v>
      </c>
      <c r="I484" s="45">
        <f t="shared" si="56"/>
        <v>524.58000000000004</v>
      </c>
      <c r="J484" s="15" t="s">
        <v>856</v>
      </c>
    </row>
    <row r="485" spans="1:10">
      <c r="A485" s="58" t="s">
        <v>263</v>
      </c>
      <c r="B485" s="75" t="s">
        <v>852</v>
      </c>
      <c r="C485" s="75"/>
      <c r="D485" s="75"/>
      <c r="E485" s="75"/>
      <c r="F485" s="75"/>
      <c r="G485" s="75"/>
      <c r="H485" s="45">
        <v>576.1</v>
      </c>
      <c r="I485" s="45">
        <f t="shared" si="56"/>
        <v>576.1</v>
      </c>
      <c r="J485" s="15" t="s">
        <v>856</v>
      </c>
    </row>
    <row r="486" spans="1:10">
      <c r="A486" s="58" t="s">
        <v>264</v>
      </c>
      <c r="B486" s="75" t="s">
        <v>853</v>
      </c>
      <c r="C486" s="75"/>
      <c r="D486" s="75"/>
      <c r="E486" s="75"/>
      <c r="F486" s="75"/>
      <c r="G486" s="75"/>
      <c r="H486" s="45">
        <v>615.13</v>
      </c>
      <c r="I486" s="45">
        <f t="shared" si="56"/>
        <v>615.13</v>
      </c>
      <c r="J486" s="15" t="s">
        <v>856</v>
      </c>
    </row>
    <row r="487" spans="1:10">
      <c r="A487" s="58" t="s">
        <v>265</v>
      </c>
      <c r="B487" s="75" t="s">
        <v>854</v>
      </c>
      <c r="C487" s="75"/>
      <c r="D487" s="75"/>
      <c r="E487" s="75"/>
      <c r="F487" s="75"/>
      <c r="G487" s="75"/>
      <c r="H487" s="45">
        <v>664.15</v>
      </c>
      <c r="I487" s="45">
        <f t="shared" si="56"/>
        <v>664.15</v>
      </c>
      <c r="J487" s="15" t="s">
        <v>856</v>
      </c>
    </row>
    <row r="488" spans="1:10">
      <c r="A488" s="58" t="s">
        <v>266</v>
      </c>
      <c r="B488" s="75" t="s">
        <v>855</v>
      </c>
      <c r="C488" s="75"/>
      <c r="D488" s="75"/>
      <c r="E488" s="75"/>
      <c r="F488" s="75"/>
      <c r="G488" s="75"/>
      <c r="H488" s="45">
        <v>708.18</v>
      </c>
      <c r="I488" s="45">
        <f t="shared" si="56"/>
        <v>708.18</v>
      </c>
      <c r="J488" s="15" t="s">
        <v>856</v>
      </c>
    </row>
    <row r="489" spans="1:10">
      <c r="A489" s="53"/>
      <c r="B489" s="87" t="s">
        <v>833</v>
      </c>
      <c r="C489" s="87"/>
      <c r="D489" s="87"/>
      <c r="E489" s="87"/>
      <c r="F489" s="87"/>
      <c r="G489" s="87"/>
      <c r="H489" s="13"/>
      <c r="I489" s="13"/>
      <c r="J489" s="14"/>
    </row>
    <row r="490" spans="1:10">
      <c r="A490" s="58" t="s">
        <v>834</v>
      </c>
      <c r="B490" s="75" t="s">
        <v>857</v>
      </c>
      <c r="C490" s="75"/>
      <c r="D490" s="75"/>
      <c r="E490" s="75"/>
      <c r="F490" s="75"/>
      <c r="G490" s="75"/>
      <c r="H490" s="45">
        <v>0</v>
      </c>
      <c r="I490" s="45">
        <f>H490</f>
        <v>0</v>
      </c>
      <c r="J490" s="15" t="s">
        <v>856</v>
      </c>
    </row>
    <row r="491" spans="1:10">
      <c r="A491" s="58" t="s">
        <v>835</v>
      </c>
      <c r="B491" s="75" t="s">
        <v>858</v>
      </c>
      <c r="C491" s="75"/>
      <c r="D491" s="75"/>
      <c r="E491" s="75"/>
      <c r="F491" s="75"/>
      <c r="G491" s="75"/>
      <c r="H491" s="45">
        <v>0</v>
      </c>
      <c r="I491" s="45">
        <f t="shared" ref="I491:I500" si="57">H491</f>
        <v>0</v>
      </c>
      <c r="J491" s="15" t="s">
        <v>856</v>
      </c>
    </row>
    <row r="492" spans="1:10">
      <c r="A492" s="58" t="s">
        <v>836</v>
      </c>
      <c r="B492" s="75" t="s">
        <v>859</v>
      </c>
      <c r="C492" s="75"/>
      <c r="D492" s="75"/>
      <c r="E492" s="75"/>
      <c r="F492" s="75"/>
      <c r="G492" s="75"/>
      <c r="H492" s="45">
        <v>0</v>
      </c>
      <c r="I492" s="45">
        <f t="shared" si="57"/>
        <v>0</v>
      </c>
      <c r="J492" s="15" t="s">
        <v>856</v>
      </c>
    </row>
    <row r="493" spans="1:10">
      <c r="A493" s="58" t="s">
        <v>837</v>
      </c>
      <c r="B493" s="75" t="s">
        <v>860</v>
      </c>
      <c r="C493" s="75"/>
      <c r="D493" s="75"/>
      <c r="E493" s="75"/>
      <c r="F493" s="75"/>
      <c r="G493" s="75"/>
      <c r="H493" s="45">
        <v>0</v>
      </c>
      <c r="I493" s="45">
        <f t="shared" si="57"/>
        <v>0</v>
      </c>
      <c r="J493" s="15" t="s">
        <v>856</v>
      </c>
    </row>
    <row r="494" spans="1:10">
      <c r="A494" s="58" t="s">
        <v>838</v>
      </c>
      <c r="B494" s="75" t="s">
        <v>861</v>
      </c>
      <c r="C494" s="75"/>
      <c r="D494" s="75"/>
      <c r="E494" s="75"/>
      <c r="F494" s="75"/>
      <c r="G494" s="75"/>
      <c r="H494" s="45">
        <v>0</v>
      </c>
      <c r="I494" s="45">
        <f t="shared" si="57"/>
        <v>0</v>
      </c>
      <c r="J494" s="15" t="s">
        <v>856</v>
      </c>
    </row>
    <row r="495" spans="1:10">
      <c r="A495" s="58" t="s">
        <v>839</v>
      </c>
      <c r="B495" s="75" t="s">
        <v>862</v>
      </c>
      <c r="C495" s="75"/>
      <c r="D495" s="75"/>
      <c r="E495" s="75"/>
      <c r="F495" s="75"/>
      <c r="G495" s="75"/>
      <c r="H495" s="45">
        <v>0</v>
      </c>
      <c r="I495" s="45">
        <f t="shared" si="57"/>
        <v>0</v>
      </c>
      <c r="J495" s="15" t="s">
        <v>856</v>
      </c>
    </row>
    <row r="496" spans="1:10">
      <c r="A496" s="58" t="s">
        <v>840</v>
      </c>
      <c r="B496" s="75" t="s">
        <v>863</v>
      </c>
      <c r="C496" s="75"/>
      <c r="D496" s="75"/>
      <c r="E496" s="75"/>
      <c r="F496" s="75"/>
      <c r="G496" s="75"/>
      <c r="H496" s="45">
        <v>0</v>
      </c>
      <c r="I496" s="45">
        <f t="shared" si="57"/>
        <v>0</v>
      </c>
      <c r="J496" s="15" t="s">
        <v>856</v>
      </c>
    </row>
    <row r="497" spans="1:10">
      <c r="A497" s="58" t="s">
        <v>841</v>
      </c>
      <c r="B497" s="75" t="s">
        <v>864</v>
      </c>
      <c r="C497" s="75"/>
      <c r="D497" s="75"/>
      <c r="E497" s="75"/>
      <c r="F497" s="75"/>
      <c r="G497" s="75"/>
      <c r="H497" s="45">
        <v>0</v>
      </c>
      <c r="I497" s="45">
        <f t="shared" si="57"/>
        <v>0</v>
      </c>
      <c r="J497" s="15" t="s">
        <v>856</v>
      </c>
    </row>
    <row r="498" spans="1:10">
      <c r="A498" s="58" t="s">
        <v>842</v>
      </c>
      <c r="B498" s="75" t="s">
        <v>865</v>
      </c>
      <c r="C498" s="75"/>
      <c r="D498" s="75"/>
      <c r="E498" s="75"/>
      <c r="F498" s="75"/>
      <c r="G498" s="75"/>
      <c r="H498" s="45">
        <v>0</v>
      </c>
      <c r="I498" s="45">
        <f t="shared" si="57"/>
        <v>0</v>
      </c>
      <c r="J498" s="15" t="s">
        <v>856</v>
      </c>
    </row>
    <row r="499" spans="1:10">
      <c r="A499" s="58" t="s">
        <v>843</v>
      </c>
      <c r="B499" s="75" t="s">
        <v>866</v>
      </c>
      <c r="C499" s="75"/>
      <c r="D499" s="75"/>
      <c r="E499" s="75"/>
      <c r="F499" s="75"/>
      <c r="G499" s="75"/>
      <c r="H499" s="45">
        <v>0</v>
      </c>
      <c r="I499" s="45">
        <f t="shared" si="57"/>
        <v>0</v>
      </c>
      <c r="J499" s="15" t="s">
        <v>856</v>
      </c>
    </row>
    <row r="500" spans="1:10">
      <c r="A500" s="58" t="s">
        <v>844</v>
      </c>
      <c r="B500" s="75" t="s">
        <v>867</v>
      </c>
      <c r="C500" s="75"/>
      <c r="D500" s="75"/>
      <c r="E500" s="75"/>
      <c r="F500" s="75"/>
      <c r="G500" s="75"/>
      <c r="H500" s="45">
        <v>0</v>
      </c>
      <c r="I500" s="45">
        <f t="shared" si="57"/>
        <v>0</v>
      </c>
      <c r="J500" s="15" t="s">
        <v>856</v>
      </c>
    </row>
    <row r="501" spans="1:10">
      <c r="A501" s="53"/>
      <c r="B501" s="87" t="s">
        <v>267</v>
      </c>
      <c r="C501" s="87"/>
      <c r="D501" s="87"/>
      <c r="E501" s="87"/>
      <c r="F501" s="87"/>
      <c r="G501" s="87"/>
      <c r="H501" s="13"/>
      <c r="I501" s="13"/>
      <c r="J501" s="14"/>
    </row>
    <row r="502" spans="1:10">
      <c r="A502" s="58" t="s">
        <v>269</v>
      </c>
      <c r="B502" s="75" t="s">
        <v>270</v>
      </c>
      <c r="C502" s="75"/>
      <c r="D502" s="75"/>
      <c r="E502" s="75"/>
      <c r="F502" s="75"/>
      <c r="G502" s="75"/>
      <c r="H502" s="45">
        <v>4.79</v>
      </c>
      <c r="I502" s="45">
        <f>+H502*J502</f>
        <v>28.740000000000002</v>
      </c>
      <c r="J502" s="15">
        <v>6</v>
      </c>
    </row>
    <row r="503" spans="1:10">
      <c r="A503" s="58" t="s">
        <v>273</v>
      </c>
      <c r="B503" s="75" t="s">
        <v>271</v>
      </c>
      <c r="C503" s="75"/>
      <c r="D503" s="75"/>
      <c r="E503" s="75"/>
      <c r="F503" s="75"/>
      <c r="G503" s="75"/>
      <c r="H503" s="45">
        <v>4.49</v>
      </c>
      <c r="I503" s="45">
        <f t="shared" ref="I503:I505" si="58">+H503*J503</f>
        <v>26.94</v>
      </c>
      <c r="J503" s="15">
        <v>6</v>
      </c>
    </row>
    <row r="504" spans="1:10">
      <c r="A504" s="58" t="s">
        <v>274</v>
      </c>
      <c r="B504" s="75" t="s">
        <v>358</v>
      </c>
      <c r="C504" s="75"/>
      <c r="D504" s="75"/>
      <c r="E504" s="75"/>
      <c r="F504" s="75"/>
      <c r="G504" s="75"/>
      <c r="H504" s="45">
        <v>8.17</v>
      </c>
      <c r="I504" s="45">
        <f t="shared" si="58"/>
        <v>49.019999999999996</v>
      </c>
      <c r="J504" s="15">
        <v>6</v>
      </c>
    </row>
    <row r="505" spans="1:10">
      <c r="A505" s="58" t="s">
        <v>357</v>
      </c>
      <c r="B505" s="75" t="s">
        <v>272</v>
      </c>
      <c r="C505" s="75"/>
      <c r="D505" s="75"/>
      <c r="E505" s="75"/>
      <c r="F505" s="75"/>
      <c r="G505" s="75"/>
      <c r="H505" s="45">
        <v>8.17</v>
      </c>
      <c r="I505" s="45">
        <f t="shared" si="58"/>
        <v>49.019999999999996</v>
      </c>
      <c r="J505" s="15">
        <v>6</v>
      </c>
    </row>
    <row r="506" spans="1:10">
      <c r="A506" s="53"/>
      <c r="B506" s="87" t="s">
        <v>268</v>
      </c>
      <c r="C506" s="87"/>
      <c r="D506" s="87"/>
      <c r="E506" s="87"/>
      <c r="F506" s="87"/>
      <c r="G506" s="87"/>
      <c r="H506" s="13"/>
      <c r="I506" s="13"/>
      <c r="J506" s="14"/>
    </row>
    <row r="507" spans="1:10">
      <c r="A507" s="65" t="s">
        <v>275</v>
      </c>
      <c r="B507" s="84" t="s">
        <v>279</v>
      </c>
      <c r="C507" s="84"/>
      <c r="D507" s="84"/>
      <c r="E507" s="84"/>
      <c r="F507" s="84"/>
      <c r="G507" s="84"/>
      <c r="H507" s="46">
        <v>4.87</v>
      </c>
      <c r="I507" s="45">
        <f>H507*J507</f>
        <v>29.22</v>
      </c>
      <c r="J507" s="30">
        <v>6</v>
      </c>
    </row>
    <row r="508" spans="1:10">
      <c r="A508" s="65" t="s">
        <v>276</v>
      </c>
      <c r="B508" s="84" t="s">
        <v>280</v>
      </c>
      <c r="C508" s="84"/>
      <c r="D508" s="84"/>
      <c r="E508" s="84"/>
      <c r="F508" s="84"/>
      <c r="G508" s="84"/>
      <c r="H508" s="46">
        <v>4.92</v>
      </c>
      <c r="I508" s="45">
        <f t="shared" ref="I508:I511" si="59">H508*J508</f>
        <v>29.52</v>
      </c>
      <c r="J508" s="30">
        <v>6</v>
      </c>
    </row>
    <row r="509" spans="1:10">
      <c r="A509" s="65" t="s">
        <v>277</v>
      </c>
      <c r="B509" s="84" t="s">
        <v>359</v>
      </c>
      <c r="C509" s="84"/>
      <c r="D509" s="84"/>
      <c r="E509" s="84"/>
      <c r="F509" s="84"/>
      <c r="G509" s="84"/>
      <c r="H509" s="46">
        <v>5.81</v>
      </c>
      <c r="I509" s="45">
        <f t="shared" si="59"/>
        <v>34.86</v>
      </c>
      <c r="J509" s="30">
        <v>6</v>
      </c>
    </row>
    <row r="510" spans="1:10">
      <c r="A510" s="65" t="s">
        <v>360</v>
      </c>
      <c r="B510" s="84" t="s">
        <v>281</v>
      </c>
      <c r="C510" s="84"/>
      <c r="D510" s="84"/>
      <c r="E510" s="84"/>
      <c r="F510" s="84"/>
      <c r="G510" s="84"/>
      <c r="H510" s="46">
        <v>0</v>
      </c>
      <c r="I510" s="45">
        <f t="shared" si="59"/>
        <v>0</v>
      </c>
      <c r="J510" s="30">
        <v>6</v>
      </c>
    </row>
    <row r="511" spans="1:10">
      <c r="A511" s="65" t="s">
        <v>278</v>
      </c>
      <c r="B511" s="84" t="s">
        <v>282</v>
      </c>
      <c r="C511" s="84"/>
      <c r="D511" s="84"/>
      <c r="E511" s="84"/>
      <c r="F511" s="84"/>
      <c r="G511" s="84"/>
      <c r="H511" s="46">
        <v>0</v>
      </c>
      <c r="I511" s="45">
        <f t="shared" si="59"/>
        <v>0</v>
      </c>
      <c r="J511" s="30">
        <v>6</v>
      </c>
    </row>
    <row r="512" spans="1:10">
      <c r="A512" s="71"/>
      <c r="B512" s="85" t="s">
        <v>283</v>
      </c>
      <c r="C512" s="85"/>
      <c r="D512" s="85"/>
      <c r="E512" s="85"/>
      <c r="F512" s="85"/>
      <c r="G512" s="85"/>
      <c r="H512" s="47"/>
      <c r="I512" s="47"/>
      <c r="J512" s="48"/>
    </row>
    <row r="513" spans="1:10">
      <c r="A513" s="57" t="s">
        <v>284</v>
      </c>
      <c r="B513" s="73" t="s">
        <v>289</v>
      </c>
      <c r="C513" s="73"/>
      <c r="D513" s="73"/>
      <c r="E513" s="73"/>
      <c r="F513" s="73"/>
      <c r="G513" s="73"/>
      <c r="H513" s="49">
        <v>0</v>
      </c>
      <c r="I513" s="45">
        <f>H513*J513</f>
        <v>0</v>
      </c>
      <c r="J513" s="15">
        <v>2</v>
      </c>
    </row>
    <row r="514" spans="1:10">
      <c r="A514" s="72"/>
      <c r="B514" s="74" t="s">
        <v>285</v>
      </c>
      <c r="C514" s="74"/>
      <c r="D514" s="74"/>
      <c r="E514" s="74"/>
      <c r="F514" s="74"/>
      <c r="G514" s="74"/>
      <c r="H514" s="50"/>
      <c r="I514" s="50"/>
      <c r="J514" s="51"/>
    </row>
    <row r="515" spans="1:10">
      <c r="A515" s="63" t="s">
        <v>287</v>
      </c>
      <c r="B515" s="86" t="s">
        <v>290</v>
      </c>
      <c r="C515" s="86"/>
      <c r="D515" s="86"/>
      <c r="E515" s="86"/>
      <c r="F515" s="86"/>
      <c r="G515" s="86"/>
      <c r="H515" s="46">
        <v>0</v>
      </c>
      <c r="I515" s="45">
        <f>H515*J515</f>
        <v>0</v>
      </c>
      <c r="J515" s="30">
        <v>2</v>
      </c>
    </row>
    <row r="516" spans="1:10">
      <c r="A516" s="72"/>
      <c r="B516" s="74" t="s">
        <v>286</v>
      </c>
      <c r="C516" s="74"/>
      <c r="D516" s="74"/>
      <c r="E516" s="74"/>
      <c r="F516" s="74"/>
      <c r="G516" s="74"/>
      <c r="H516" s="50"/>
      <c r="I516" s="50"/>
      <c r="J516" s="51"/>
    </row>
    <row r="517" spans="1:10">
      <c r="A517" s="57" t="s">
        <v>288</v>
      </c>
      <c r="B517" s="73" t="s">
        <v>291</v>
      </c>
      <c r="C517" s="73"/>
      <c r="D517" s="73"/>
      <c r="E517" s="73"/>
      <c r="F517" s="73"/>
      <c r="G517" s="73"/>
      <c r="H517" s="45">
        <v>2.625</v>
      </c>
      <c r="I517" s="45">
        <f>H517*J517</f>
        <v>5.25</v>
      </c>
      <c r="J517" s="15">
        <v>2</v>
      </c>
    </row>
    <row r="518" spans="1:10">
      <c r="A518" s="72"/>
      <c r="B518" s="74" t="s">
        <v>292</v>
      </c>
      <c r="C518" s="74"/>
      <c r="D518" s="74"/>
      <c r="E518" s="74"/>
      <c r="F518" s="74"/>
      <c r="G518" s="74"/>
      <c r="H518" s="50"/>
      <c r="I518" s="50"/>
      <c r="J518" s="51"/>
    </row>
    <row r="519" spans="1:10">
      <c r="A519" s="65" t="s">
        <v>293</v>
      </c>
      <c r="B519" s="84" t="s">
        <v>294</v>
      </c>
      <c r="C519" s="84"/>
      <c r="D519" s="84"/>
      <c r="E519" s="84"/>
      <c r="F519" s="84"/>
      <c r="G519" s="84"/>
      <c r="H519" s="46">
        <v>0</v>
      </c>
      <c r="I519" s="45">
        <f t="shared" ref="I519" si="60">H519</f>
        <v>0</v>
      </c>
      <c r="J519" s="30" t="s">
        <v>856</v>
      </c>
    </row>
    <row r="520" spans="1:10">
      <c r="A520" s="72"/>
      <c r="B520" s="74" t="s">
        <v>711</v>
      </c>
      <c r="C520" s="74"/>
      <c r="D520" s="74"/>
      <c r="E520" s="74"/>
      <c r="F520" s="74"/>
      <c r="G520" s="74"/>
      <c r="H520" s="50"/>
      <c r="I520" s="50"/>
      <c r="J520" s="51"/>
    </row>
    <row r="521" spans="1:10">
      <c r="A521" s="65" t="s">
        <v>712</v>
      </c>
      <c r="B521" s="84" t="s">
        <v>898</v>
      </c>
      <c r="C521" s="84"/>
      <c r="D521" s="84"/>
      <c r="E521" s="84"/>
      <c r="F521" s="84"/>
      <c r="G521" s="84"/>
      <c r="H521" s="46">
        <v>9.7965</v>
      </c>
      <c r="I521" s="45">
        <v>18.66</v>
      </c>
      <c r="J521" s="30">
        <v>2</v>
      </c>
    </row>
    <row r="522" spans="1:10">
      <c r="A522" s="72"/>
      <c r="B522" s="74" t="s">
        <v>878</v>
      </c>
      <c r="C522" s="74"/>
      <c r="D522" s="74"/>
      <c r="E522" s="74"/>
      <c r="F522" s="74"/>
      <c r="G522" s="74"/>
      <c r="H522" s="50"/>
      <c r="I522" s="50"/>
      <c r="J522" s="51"/>
    </row>
    <row r="523" spans="1:10">
      <c r="A523" s="65" t="s">
        <v>713</v>
      </c>
      <c r="B523" s="84" t="s">
        <v>899</v>
      </c>
      <c r="C523" s="84"/>
      <c r="D523" s="84"/>
      <c r="E523" s="84"/>
      <c r="F523" s="84"/>
      <c r="G523" s="84"/>
      <c r="H523" s="46">
        <v>0</v>
      </c>
      <c r="I523" s="45">
        <f t="shared" ref="I523" si="61">H523</f>
        <v>0</v>
      </c>
      <c r="J523" s="30" t="s">
        <v>856</v>
      </c>
    </row>
    <row r="524" spans="1:10">
      <c r="A524" s="72"/>
      <c r="B524" s="74" t="s">
        <v>885</v>
      </c>
      <c r="C524" s="74"/>
      <c r="D524" s="74"/>
      <c r="E524" s="74"/>
      <c r="F524" s="74"/>
      <c r="G524" s="74"/>
      <c r="H524" s="50"/>
      <c r="I524" s="50"/>
      <c r="J524" s="51"/>
    </row>
    <row r="525" spans="1:10">
      <c r="A525" s="65" t="s">
        <v>886</v>
      </c>
      <c r="B525" s="84" t="s">
        <v>888</v>
      </c>
      <c r="C525" s="84"/>
      <c r="D525" s="84"/>
      <c r="E525" s="84"/>
      <c r="F525" s="84"/>
      <c r="G525" s="84"/>
      <c r="H525" s="46">
        <v>0</v>
      </c>
      <c r="I525" s="45">
        <f>H525</f>
        <v>0</v>
      </c>
      <c r="J525" s="30">
        <v>1</v>
      </c>
    </row>
    <row r="526" spans="1:10">
      <c r="A526" s="65" t="s">
        <v>887</v>
      </c>
      <c r="B526" s="84" t="s">
        <v>889</v>
      </c>
      <c r="C526" s="84"/>
      <c r="D526" s="84"/>
      <c r="E526" s="84"/>
      <c r="F526" s="84"/>
      <c r="G526" s="84"/>
      <c r="H526" s="46">
        <v>0</v>
      </c>
      <c r="I526" s="45">
        <f>H526</f>
        <v>0</v>
      </c>
      <c r="J526" s="30">
        <v>1</v>
      </c>
    </row>
    <row r="527" spans="1:10">
      <c r="A527" s="72"/>
      <c r="B527" s="74" t="s">
        <v>892</v>
      </c>
      <c r="C527" s="74"/>
      <c r="D527" s="74"/>
      <c r="E527" s="74"/>
      <c r="F527" s="74"/>
      <c r="G527" s="74"/>
      <c r="H527" s="50"/>
      <c r="I527" s="50"/>
      <c r="J527" s="51"/>
    </row>
    <row r="528" spans="1:10">
      <c r="A528" s="58" t="s">
        <v>890</v>
      </c>
      <c r="B528" s="75" t="s">
        <v>891</v>
      </c>
      <c r="C528" s="75"/>
      <c r="D528" s="75"/>
      <c r="E528" s="75"/>
      <c r="F528" s="75"/>
      <c r="G528" s="75"/>
      <c r="H528" s="34">
        <v>0</v>
      </c>
      <c r="I528" s="34">
        <f>H528</f>
        <v>0</v>
      </c>
      <c r="J528" s="15">
        <v>1</v>
      </c>
    </row>
    <row r="529" spans="1:10">
      <c r="A529" s="72"/>
      <c r="B529" s="74" t="s">
        <v>893</v>
      </c>
      <c r="C529" s="74"/>
      <c r="D529" s="74"/>
      <c r="E529" s="74"/>
      <c r="F529" s="74"/>
      <c r="G529" s="74"/>
      <c r="H529" s="50"/>
      <c r="I529" s="50"/>
      <c r="J529" s="51"/>
    </row>
    <row r="530" spans="1:10">
      <c r="A530" s="65" t="s">
        <v>896</v>
      </c>
      <c r="B530" s="76" t="s">
        <v>894</v>
      </c>
      <c r="C530" s="77"/>
      <c r="D530" s="77"/>
      <c r="E530" s="77"/>
      <c r="F530" s="77"/>
      <c r="G530" s="78"/>
      <c r="H530" s="46">
        <v>0</v>
      </c>
      <c r="I530" s="45">
        <f>H530</f>
        <v>0</v>
      </c>
      <c r="J530" s="30">
        <v>1</v>
      </c>
    </row>
    <row r="531" spans="1:10">
      <c r="A531" s="65" t="s">
        <v>897</v>
      </c>
      <c r="B531" s="76" t="s">
        <v>895</v>
      </c>
      <c r="C531" s="77"/>
      <c r="D531" s="77"/>
      <c r="E531" s="77"/>
      <c r="F531" s="77"/>
      <c r="G531" s="78"/>
      <c r="H531" s="46">
        <v>0</v>
      </c>
      <c r="I531" s="45">
        <f>H531</f>
        <v>0</v>
      </c>
      <c r="J531" s="30">
        <v>1</v>
      </c>
    </row>
    <row r="532" spans="1:10">
      <c r="A532" s="72"/>
      <c r="B532" s="74" t="s">
        <v>714</v>
      </c>
      <c r="C532" s="74"/>
      <c r="D532" s="74"/>
      <c r="E532" s="74"/>
      <c r="F532" s="74"/>
      <c r="G532" s="74"/>
      <c r="H532" s="50"/>
      <c r="I532" s="50"/>
      <c r="J532" s="51"/>
    </row>
    <row r="533" spans="1:10">
      <c r="A533" s="65" t="s">
        <v>715</v>
      </c>
      <c r="B533" s="76" t="s">
        <v>900</v>
      </c>
      <c r="C533" s="77"/>
      <c r="D533" s="77"/>
      <c r="E533" s="77"/>
      <c r="F533" s="77"/>
      <c r="G533" s="78"/>
      <c r="H533" s="46">
        <v>0</v>
      </c>
      <c r="I533" s="45">
        <f t="shared" ref="I533:I534" si="62">H533</f>
        <v>0</v>
      </c>
      <c r="J533" s="30">
        <v>1</v>
      </c>
    </row>
    <row r="534" spans="1:10">
      <c r="A534" s="65" t="s">
        <v>716</v>
      </c>
      <c r="B534" s="76" t="s">
        <v>901</v>
      </c>
      <c r="C534" s="77"/>
      <c r="D534" s="77"/>
      <c r="E534" s="77"/>
      <c r="F534" s="77"/>
      <c r="G534" s="78"/>
      <c r="H534" s="46">
        <v>0</v>
      </c>
      <c r="I534" s="45">
        <f t="shared" si="62"/>
        <v>0</v>
      </c>
      <c r="J534" s="30">
        <v>1</v>
      </c>
    </row>
    <row r="535" spans="1:10" ht="21" customHeight="1">
      <c r="A535" s="79" t="s">
        <v>387</v>
      </c>
      <c r="B535" s="80"/>
      <c r="C535" s="80"/>
      <c r="D535" s="80"/>
      <c r="E535" s="55"/>
      <c r="F535" s="55"/>
      <c r="G535" s="55"/>
      <c r="H535" s="16"/>
      <c r="I535" s="16"/>
      <c r="J535" s="17"/>
    </row>
    <row r="536" spans="1:10" ht="17.45" customHeight="1">
      <c r="A536" s="72"/>
      <c r="B536" s="74" t="s">
        <v>295</v>
      </c>
      <c r="C536" s="74"/>
      <c r="D536" s="74"/>
      <c r="E536" s="74"/>
      <c r="F536" s="74"/>
      <c r="G536" s="74"/>
      <c r="H536" s="50"/>
      <c r="I536" s="50"/>
      <c r="J536" s="51"/>
    </row>
    <row r="537" spans="1:10" ht="17.45" customHeight="1">
      <c r="A537" s="58" t="s">
        <v>296</v>
      </c>
      <c r="B537" s="81" t="s">
        <v>297</v>
      </c>
      <c r="C537" s="82"/>
      <c r="D537" s="82"/>
      <c r="E537" s="82"/>
      <c r="F537" s="82"/>
      <c r="G537" s="83"/>
      <c r="H537" s="45">
        <v>23.25</v>
      </c>
      <c r="I537" s="45">
        <f>H537</f>
        <v>23.25</v>
      </c>
      <c r="J537" s="15">
        <v>1</v>
      </c>
    </row>
    <row r="538" spans="1:10" ht="17.45" customHeight="1">
      <c r="A538" s="72"/>
      <c r="B538" s="74" t="s">
        <v>880</v>
      </c>
      <c r="C538" s="74"/>
      <c r="D538" s="74"/>
      <c r="E538" s="74"/>
      <c r="F538" s="74"/>
      <c r="G538" s="74"/>
      <c r="H538" s="50"/>
      <c r="I538" s="50"/>
      <c r="J538" s="51"/>
    </row>
    <row r="539" spans="1:10" ht="14.45" customHeight="1">
      <c r="A539" s="58" t="s">
        <v>881</v>
      </c>
      <c r="B539" s="75" t="s">
        <v>883</v>
      </c>
      <c r="C539" s="75"/>
      <c r="D539" s="75"/>
      <c r="E539" s="75"/>
      <c r="F539" s="75"/>
      <c r="G539" s="75"/>
      <c r="H539" s="45">
        <v>0</v>
      </c>
      <c r="I539" s="45">
        <f>H539</f>
        <v>0</v>
      </c>
      <c r="J539" s="15">
        <v>1</v>
      </c>
    </row>
    <row r="540" spans="1:10" ht="14.45" customHeight="1">
      <c r="A540" s="58" t="s">
        <v>882</v>
      </c>
      <c r="B540" s="75" t="s">
        <v>884</v>
      </c>
      <c r="C540" s="75"/>
      <c r="D540" s="75"/>
      <c r="E540" s="75"/>
      <c r="F540" s="75"/>
      <c r="G540" s="75"/>
      <c r="H540" s="45">
        <v>0</v>
      </c>
      <c r="I540" s="45">
        <f>H540</f>
        <v>0</v>
      </c>
      <c r="J540" s="15">
        <v>1</v>
      </c>
    </row>
    <row r="541" spans="1:10">
      <c r="A541" s="72"/>
      <c r="B541" s="74" t="s">
        <v>255</v>
      </c>
      <c r="C541" s="74"/>
      <c r="D541" s="74"/>
      <c r="E541" s="74"/>
      <c r="F541" s="74"/>
      <c r="G541" s="74"/>
      <c r="H541" s="50"/>
      <c r="I541" s="50"/>
      <c r="J541" s="51"/>
    </row>
    <row r="542" spans="1:10">
      <c r="A542" s="58" t="s">
        <v>78</v>
      </c>
      <c r="B542" s="75" t="s">
        <v>298</v>
      </c>
      <c r="C542" s="75"/>
      <c r="D542" s="75"/>
      <c r="E542" s="75"/>
      <c r="F542" s="75"/>
      <c r="G542" s="75"/>
      <c r="H542" s="34">
        <v>0.27</v>
      </c>
      <c r="I542" s="34">
        <f>H542*J542</f>
        <v>27</v>
      </c>
      <c r="J542" s="15">
        <v>100</v>
      </c>
    </row>
    <row r="543" spans="1:10">
      <c r="A543" s="58" t="s">
        <v>80</v>
      </c>
      <c r="B543" s="75" t="s">
        <v>299</v>
      </c>
      <c r="C543" s="75"/>
      <c r="D543" s="75"/>
      <c r="E543" s="75"/>
      <c r="F543" s="75"/>
      <c r="G543" s="75"/>
      <c r="H543" s="34">
        <v>0.27</v>
      </c>
      <c r="I543" s="34">
        <f t="shared" ref="I543:I546" si="63">H543*J543</f>
        <v>27</v>
      </c>
      <c r="J543" s="15">
        <v>100</v>
      </c>
    </row>
    <row r="544" spans="1:10">
      <c r="A544" s="57" t="s">
        <v>692</v>
      </c>
      <c r="B544" s="73" t="s">
        <v>693</v>
      </c>
      <c r="C544" s="73"/>
      <c r="D544" s="73"/>
      <c r="E544" s="73"/>
      <c r="F544" s="73"/>
      <c r="G544" s="73"/>
      <c r="H544" s="45">
        <v>0</v>
      </c>
      <c r="I544" s="34">
        <f t="shared" si="63"/>
        <v>0</v>
      </c>
      <c r="J544" s="15">
        <v>50</v>
      </c>
    </row>
    <row r="545" spans="1:10">
      <c r="A545" s="58" t="s">
        <v>82</v>
      </c>
      <c r="B545" s="75" t="s">
        <v>300</v>
      </c>
      <c r="C545" s="75"/>
      <c r="D545" s="75"/>
      <c r="E545" s="75"/>
      <c r="F545" s="75"/>
      <c r="G545" s="75"/>
      <c r="H545" s="34">
        <v>0.37</v>
      </c>
      <c r="I545" s="34">
        <f t="shared" si="63"/>
        <v>18.5</v>
      </c>
      <c r="J545" s="15">
        <v>50</v>
      </c>
    </row>
    <row r="546" spans="1:10">
      <c r="A546" s="58" t="s">
        <v>84</v>
      </c>
      <c r="B546" s="75" t="s">
        <v>301</v>
      </c>
      <c r="C546" s="75"/>
      <c r="D546" s="75"/>
      <c r="E546" s="75"/>
      <c r="F546" s="75"/>
      <c r="G546" s="75"/>
      <c r="H546" s="34">
        <v>0.55000000000000004</v>
      </c>
      <c r="I546" s="34">
        <f t="shared" si="63"/>
        <v>27.500000000000004</v>
      </c>
      <c r="J546" s="15">
        <v>50</v>
      </c>
    </row>
    <row r="547" spans="1:10">
      <c r="A547" s="72"/>
      <c r="B547" s="74" t="s">
        <v>380</v>
      </c>
      <c r="C547" s="74"/>
      <c r="D547" s="74"/>
      <c r="E547" s="74"/>
      <c r="F547" s="74"/>
      <c r="G547" s="74"/>
      <c r="H547" s="50"/>
      <c r="I547" s="50"/>
      <c r="J547" s="51"/>
    </row>
    <row r="548" spans="1:10">
      <c r="A548" s="58" t="s">
        <v>384</v>
      </c>
      <c r="B548" s="75" t="s">
        <v>381</v>
      </c>
      <c r="C548" s="75"/>
      <c r="D548" s="75"/>
      <c r="E548" s="75"/>
      <c r="F548" s="75"/>
      <c r="G548" s="75"/>
      <c r="H548" s="34">
        <v>0.40950000000000003</v>
      </c>
      <c r="I548" s="34">
        <f t="shared" ref="I548:I550" si="64">H548*J548</f>
        <v>40.950000000000003</v>
      </c>
      <c r="J548" s="15">
        <v>100</v>
      </c>
    </row>
    <row r="549" spans="1:10">
      <c r="A549" s="58" t="s">
        <v>385</v>
      </c>
      <c r="B549" s="75" t="s">
        <v>382</v>
      </c>
      <c r="C549" s="75"/>
      <c r="D549" s="75"/>
      <c r="E549" s="75"/>
      <c r="F549" s="75"/>
      <c r="G549" s="75"/>
      <c r="H549" s="34">
        <v>0.60500000000000009</v>
      </c>
      <c r="I549" s="34">
        <f t="shared" si="64"/>
        <v>60.500000000000007</v>
      </c>
      <c r="J549" s="15">
        <v>100</v>
      </c>
    </row>
    <row r="550" spans="1:10">
      <c r="A550" s="58" t="s">
        <v>386</v>
      </c>
      <c r="B550" s="75" t="s">
        <v>383</v>
      </c>
      <c r="C550" s="75"/>
      <c r="D550" s="75"/>
      <c r="E550" s="75"/>
      <c r="F550" s="75"/>
      <c r="G550" s="75"/>
      <c r="H550" s="34">
        <v>0.94500000000000006</v>
      </c>
      <c r="I550" s="34">
        <f t="shared" si="64"/>
        <v>47.25</v>
      </c>
      <c r="J550" s="15">
        <v>50</v>
      </c>
    </row>
    <row r="551" spans="1:10">
      <c r="A551" s="72"/>
      <c r="B551" s="74" t="s">
        <v>616</v>
      </c>
      <c r="C551" s="74"/>
      <c r="D551" s="74"/>
      <c r="E551" s="74"/>
      <c r="F551" s="74"/>
      <c r="G551" s="74"/>
      <c r="H551" s="50"/>
      <c r="I551" s="50"/>
      <c r="J551" s="51"/>
    </row>
    <row r="552" spans="1:10">
      <c r="A552" s="57" t="s">
        <v>617</v>
      </c>
      <c r="B552" s="73" t="s">
        <v>618</v>
      </c>
      <c r="C552" s="73"/>
      <c r="D552" s="73"/>
      <c r="E552" s="73"/>
      <c r="F552" s="73"/>
      <c r="G552" s="73"/>
      <c r="H552" s="34">
        <v>0.47250000000000003</v>
      </c>
      <c r="I552" s="34">
        <f t="shared" ref="I552:I556" si="65">H552*J552</f>
        <v>47.25</v>
      </c>
      <c r="J552" s="15">
        <v>100</v>
      </c>
    </row>
    <row r="553" spans="1:10">
      <c r="A553" s="57" t="s">
        <v>608</v>
      </c>
      <c r="B553" s="73" t="s">
        <v>613</v>
      </c>
      <c r="C553" s="73"/>
      <c r="D553" s="73"/>
      <c r="E553" s="73"/>
      <c r="F553" s="73"/>
      <c r="G553" s="73"/>
      <c r="H553" s="34">
        <v>0.47250000000000003</v>
      </c>
      <c r="I553" s="34">
        <f t="shared" si="65"/>
        <v>47.25</v>
      </c>
      <c r="J553" s="15">
        <v>100</v>
      </c>
    </row>
    <row r="554" spans="1:10">
      <c r="A554" s="57" t="s">
        <v>709</v>
      </c>
      <c r="B554" s="73" t="s">
        <v>710</v>
      </c>
      <c r="C554" s="73"/>
      <c r="D554" s="73"/>
      <c r="E554" s="73"/>
      <c r="F554" s="73"/>
      <c r="G554" s="73"/>
      <c r="H554" s="34">
        <v>0</v>
      </c>
      <c r="I554" s="34">
        <f t="shared" si="65"/>
        <v>0</v>
      </c>
      <c r="J554" s="15">
        <v>50</v>
      </c>
    </row>
    <row r="555" spans="1:10">
      <c r="A555" s="57" t="s">
        <v>609</v>
      </c>
      <c r="B555" s="73" t="s">
        <v>614</v>
      </c>
      <c r="C555" s="73"/>
      <c r="D555" s="73"/>
      <c r="E555" s="73"/>
      <c r="F555" s="73"/>
      <c r="G555" s="73"/>
      <c r="H555" s="34">
        <v>0.68250000000000011</v>
      </c>
      <c r="I555" s="34">
        <f t="shared" si="65"/>
        <v>34.125000000000007</v>
      </c>
      <c r="J555" s="15">
        <v>50</v>
      </c>
    </row>
    <row r="556" spans="1:10">
      <c r="A556" s="57" t="s">
        <v>610</v>
      </c>
      <c r="B556" s="73" t="s">
        <v>615</v>
      </c>
      <c r="C556" s="73"/>
      <c r="D556" s="73"/>
      <c r="E556" s="73"/>
      <c r="F556" s="73"/>
      <c r="G556" s="73"/>
      <c r="H556" s="34">
        <v>0.97650000000000015</v>
      </c>
      <c r="I556" s="34">
        <f t="shared" si="65"/>
        <v>48.82500000000001</v>
      </c>
      <c r="J556" s="15">
        <v>50</v>
      </c>
    </row>
  </sheetData>
  <sheetProtection algorithmName="SHA-512" hashValue="JrIOtk9sI+lhF4rnvgRN3lhvIHl0V3E+5krjDUtkA2JXZQgi6leHJgBM1+m9RYK2SN9g75/dhp0yDx6Gxy7Hhw==" saltValue="sxNUjS8gBZvNk6ZiS+8Rag==" spinCount="100000" sheet="1" objects="1" scenarios="1"/>
  <mergeCells count="555">
    <mergeCell ref="A1:B3"/>
    <mergeCell ref="C1:J2"/>
    <mergeCell ref="C3:J3"/>
    <mergeCell ref="B5:G5"/>
    <mergeCell ref="A6:D6"/>
    <mergeCell ref="B7:G7"/>
    <mergeCell ref="B538:G538"/>
    <mergeCell ref="B539:G539"/>
    <mergeCell ref="B540:G540"/>
    <mergeCell ref="B524:G524"/>
    <mergeCell ref="B525:G525"/>
    <mergeCell ref="B526:G526"/>
    <mergeCell ref="B527:G527"/>
    <mergeCell ref="B528:G528"/>
    <mergeCell ref="B529:G529"/>
    <mergeCell ref="B530:G530"/>
    <mergeCell ref="B531:G531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51:G51"/>
    <mergeCell ref="B52:G52"/>
    <mergeCell ref="B53:G53"/>
    <mergeCell ref="B54:G54"/>
    <mergeCell ref="A55:D55"/>
    <mergeCell ref="B44:G44"/>
    <mergeCell ref="B45:G45"/>
    <mergeCell ref="B46:G46"/>
    <mergeCell ref="B47:G47"/>
    <mergeCell ref="B48:G48"/>
    <mergeCell ref="B49:G49"/>
    <mergeCell ref="B50:G50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B76:G76"/>
    <mergeCell ref="A77:D77"/>
    <mergeCell ref="B78:G78"/>
    <mergeCell ref="B79:G79"/>
    <mergeCell ref="B68:G68"/>
    <mergeCell ref="B69:G69"/>
    <mergeCell ref="B70:G70"/>
    <mergeCell ref="B71:G71"/>
    <mergeCell ref="B72:G72"/>
    <mergeCell ref="B73:G73"/>
    <mergeCell ref="B86:G86"/>
    <mergeCell ref="B87:G87"/>
    <mergeCell ref="B88:G88"/>
    <mergeCell ref="B89:G89"/>
    <mergeCell ref="B90:G90"/>
    <mergeCell ref="B91:G91"/>
    <mergeCell ref="B80:G80"/>
    <mergeCell ref="B81:G81"/>
    <mergeCell ref="B82:G82"/>
    <mergeCell ref="B83:G83"/>
    <mergeCell ref="B84:G84"/>
    <mergeCell ref="B85:G85"/>
    <mergeCell ref="B98:G98"/>
    <mergeCell ref="B99:G99"/>
    <mergeCell ref="B100:G100"/>
    <mergeCell ref="B101:G101"/>
    <mergeCell ref="A102:D102"/>
    <mergeCell ref="B103:G103"/>
    <mergeCell ref="B92:G92"/>
    <mergeCell ref="B93:G93"/>
    <mergeCell ref="B94:G94"/>
    <mergeCell ref="B95:G95"/>
    <mergeCell ref="A96:D96"/>
    <mergeCell ref="B97:G97"/>
    <mergeCell ref="B110:G110"/>
    <mergeCell ref="B111:G111"/>
    <mergeCell ref="B112:G112"/>
    <mergeCell ref="B113:G113"/>
    <mergeCell ref="B114:G114"/>
    <mergeCell ref="B115:G115"/>
    <mergeCell ref="B104:G104"/>
    <mergeCell ref="B105:G105"/>
    <mergeCell ref="B106:G106"/>
    <mergeCell ref="B107:G107"/>
    <mergeCell ref="B108:G108"/>
    <mergeCell ref="B109:G109"/>
    <mergeCell ref="B122:G122"/>
    <mergeCell ref="B123:G123"/>
    <mergeCell ref="B124:G124"/>
    <mergeCell ref="B125:G125"/>
    <mergeCell ref="B126:G126"/>
    <mergeCell ref="B127:G127"/>
    <mergeCell ref="B116:G116"/>
    <mergeCell ref="B117:G117"/>
    <mergeCell ref="B118:G118"/>
    <mergeCell ref="B119:G119"/>
    <mergeCell ref="B120:G120"/>
    <mergeCell ref="A121:D121"/>
    <mergeCell ref="B134:G134"/>
    <mergeCell ref="B135:G135"/>
    <mergeCell ref="B136:G136"/>
    <mergeCell ref="B137:G137"/>
    <mergeCell ref="B138:G138"/>
    <mergeCell ref="A139:D139"/>
    <mergeCell ref="B128:G128"/>
    <mergeCell ref="B129:G129"/>
    <mergeCell ref="B130:G130"/>
    <mergeCell ref="B131:G131"/>
    <mergeCell ref="B132:G132"/>
    <mergeCell ref="A133:D133"/>
    <mergeCell ref="A146:D146"/>
    <mergeCell ref="B147:G147"/>
    <mergeCell ref="B148:G148"/>
    <mergeCell ref="B149:G149"/>
    <mergeCell ref="B150:G150"/>
    <mergeCell ref="B151:G151"/>
    <mergeCell ref="B145:G145"/>
    <mergeCell ref="B140:G140"/>
    <mergeCell ref="B141:G141"/>
    <mergeCell ref="B142:G142"/>
    <mergeCell ref="B143:G143"/>
    <mergeCell ref="B144:G144"/>
    <mergeCell ref="B158:G158"/>
    <mergeCell ref="B159:G159"/>
    <mergeCell ref="B160:G160"/>
    <mergeCell ref="B161:G161"/>
    <mergeCell ref="B162:G162"/>
    <mergeCell ref="B163:G163"/>
    <mergeCell ref="B152:G152"/>
    <mergeCell ref="B153:G153"/>
    <mergeCell ref="B154:G154"/>
    <mergeCell ref="B155:G155"/>
    <mergeCell ref="B156:G156"/>
    <mergeCell ref="B157:G157"/>
    <mergeCell ref="B170:G170"/>
    <mergeCell ref="B171:G171"/>
    <mergeCell ref="B172:G172"/>
    <mergeCell ref="B173:G173"/>
    <mergeCell ref="B174:G174"/>
    <mergeCell ref="B175:G175"/>
    <mergeCell ref="B164:G164"/>
    <mergeCell ref="B165:G165"/>
    <mergeCell ref="B166:G166"/>
    <mergeCell ref="B167:G167"/>
    <mergeCell ref="B168:G168"/>
    <mergeCell ref="B169:G169"/>
    <mergeCell ref="B182:G182"/>
    <mergeCell ref="B183:G183"/>
    <mergeCell ref="B184:G184"/>
    <mergeCell ref="B185:G185"/>
    <mergeCell ref="B186:G186"/>
    <mergeCell ref="B187:G187"/>
    <mergeCell ref="B176:G176"/>
    <mergeCell ref="B177:G177"/>
    <mergeCell ref="B178:G178"/>
    <mergeCell ref="B179:G179"/>
    <mergeCell ref="B180:G180"/>
    <mergeCell ref="B181:G181"/>
    <mergeCell ref="B194:G194"/>
    <mergeCell ref="B195:G195"/>
    <mergeCell ref="B196:G196"/>
    <mergeCell ref="B197:G197"/>
    <mergeCell ref="B198:G198"/>
    <mergeCell ref="B199:G199"/>
    <mergeCell ref="B188:G188"/>
    <mergeCell ref="B189:G189"/>
    <mergeCell ref="B190:G190"/>
    <mergeCell ref="B191:G191"/>
    <mergeCell ref="B192:G192"/>
    <mergeCell ref="B193:G193"/>
    <mergeCell ref="B206:G206"/>
    <mergeCell ref="B207:G207"/>
    <mergeCell ref="B208:G208"/>
    <mergeCell ref="B209:G209"/>
    <mergeCell ref="B210:G210"/>
    <mergeCell ref="B211:G211"/>
    <mergeCell ref="B200:G200"/>
    <mergeCell ref="B201:G201"/>
    <mergeCell ref="B202:G202"/>
    <mergeCell ref="B203:G203"/>
    <mergeCell ref="B204:G204"/>
    <mergeCell ref="B205:G205"/>
    <mergeCell ref="B218:G218"/>
    <mergeCell ref="B219:G219"/>
    <mergeCell ref="B220:G220"/>
    <mergeCell ref="B221:G221"/>
    <mergeCell ref="B222:G222"/>
    <mergeCell ref="B223:G223"/>
    <mergeCell ref="B212:G212"/>
    <mergeCell ref="B213:G213"/>
    <mergeCell ref="B214:G214"/>
    <mergeCell ref="B215:G215"/>
    <mergeCell ref="B216:G216"/>
    <mergeCell ref="B217:G217"/>
    <mergeCell ref="B230:G230"/>
    <mergeCell ref="B231:G231"/>
    <mergeCell ref="B232:G232"/>
    <mergeCell ref="B233:G233"/>
    <mergeCell ref="B234:G234"/>
    <mergeCell ref="B235:G235"/>
    <mergeCell ref="B224:G224"/>
    <mergeCell ref="B225:G225"/>
    <mergeCell ref="B226:G226"/>
    <mergeCell ref="B227:G227"/>
    <mergeCell ref="B228:G228"/>
    <mergeCell ref="B229:G229"/>
    <mergeCell ref="B242:G242"/>
    <mergeCell ref="B243:G243"/>
    <mergeCell ref="B244:G244"/>
    <mergeCell ref="B245:G245"/>
    <mergeCell ref="B246:G246"/>
    <mergeCell ref="B247:G247"/>
    <mergeCell ref="B236:G236"/>
    <mergeCell ref="B237:G237"/>
    <mergeCell ref="B238:G238"/>
    <mergeCell ref="B239:G239"/>
    <mergeCell ref="B240:G240"/>
    <mergeCell ref="B241:G241"/>
    <mergeCell ref="B254:G254"/>
    <mergeCell ref="B255:G255"/>
    <mergeCell ref="B256:G256"/>
    <mergeCell ref="B257:G257"/>
    <mergeCell ref="B258:G258"/>
    <mergeCell ref="B259:G259"/>
    <mergeCell ref="A248:D248"/>
    <mergeCell ref="B249:G249"/>
    <mergeCell ref="B250:G250"/>
    <mergeCell ref="B251:G251"/>
    <mergeCell ref="B252:G252"/>
    <mergeCell ref="B253:G253"/>
    <mergeCell ref="B266:G266"/>
    <mergeCell ref="B267:G267"/>
    <mergeCell ref="B268:G268"/>
    <mergeCell ref="B269:G269"/>
    <mergeCell ref="B270:G270"/>
    <mergeCell ref="B271:G271"/>
    <mergeCell ref="B260:G260"/>
    <mergeCell ref="B261:G261"/>
    <mergeCell ref="B262:G262"/>
    <mergeCell ref="B263:G263"/>
    <mergeCell ref="B264:G264"/>
    <mergeCell ref="A265:D265"/>
    <mergeCell ref="B278:G278"/>
    <mergeCell ref="B279:G279"/>
    <mergeCell ref="B280:G280"/>
    <mergeCell ref="B281:G281"/>
    <mergeCell ref="B282:G282"/>
    <mergeCell ref="B283:G283"/>
    <mergeCell ref="B272:G272"/>
    <mergeCell ref="B273:G273"/>
    <mergeCell ref="B274:G274"/>
    <mergeCell ref="B275:G275"/>
    <mergeCell ref="B276:G276"/>
    <mergeCell ref="B277:G277"/>
    <mergeCell ref="B290:G290"/>
    <mergeCell ref="B291:G291"/>
    <mergeCell ref="B292:G292"/>
    <mergeCell ref="B293:G293"/>
    <mergeCell ref="B294:G294"/>
    <mergeCell ref="B295:G295"/>
    <mergeCell ref="B284:G284"/>
    <mergeCell ref="B285:G285"/>
    <mergeCell ref="B286:G286"/>
    <mergeCell ref="B287:G287"/>
    <mergeCell ref="B288:G288"/>
    <mergeCell ref="B289:G289"/>
    <mergeCell ref="B302:G302"/>
    <mergeCell ref="B303:G303"/>
    <mergeCell ref="B304:G304"/>
    <mergeCell ref="B305:G305"/>
    <mergeCell ref="B306:G306"/>
    <mergeCell ref="B307:G307"/>
    <mergeCell ref="B296:G296"/>
    <mergeCell ref="B297:G297"/>
    <mergeCell ref="B298:G298"/>
    <mergeCell ref="B299:G299"/>
    <mergeCell ref="B300:G300"/>
    <mergeCell ref="B301:G301"/>
    <mergeCell ref="B314:G314"/>
    <mergeCell ref="B315:G315"/>
    <mergeCell ref="B316:G316"/>
    <mergeCell ref="B317:G317"/>
    <mergeCell ref="B318:G318"/>
    <mergeCell ref="B319:G319"/>
    <mergeCell ref="B308:G308"/>
    <mergeCell ref="B309:G309"/>
    <mergeCell ref="B310:G310"/>
    <mergeCell ref="B311:G311"/>
    <mergeCell ref="B312:G312"/>
    <mergeCell ref="B313:G313"/>
    <mergeCell ref="B326:G326"/>
    <mergeCell ref="B327:G327"/>
    <mergeCell ref="A328:D328"/>
    <mergeCell ref="B329:G329"/>
    <mergeCell ref="B330:G330"/>
    <mergeCell ref="B331:G331"/>
    <mergeCell ref="B320:G320"/>
    <mergeCell ref="B321:G321"/>
    <mergeCell ref="B322:G322"/>
    <mergeCell ref="B323:G323"/>
    <mergeCell ref="B324:G324"/>
    <mergeCell ref="B325:G325"/>
    <mergeCell ref="B338:G338"/>
    <mergeCell ref="B339:G339"/>
    <mergeCell ref="B340:G340"/>
    <mergeCell ref="B341:G341"/>
    <mergeCell ref="B342:G342"/>
    <mergeCell ref="B343:G343"/>
    <mergeCell ref="B332:G332"/>
    <mergeCell ref="B333:G333"/>
    <mergeCell ref="B334:G334"/>
    <mergeCell ref="B335:G335"/>
    <mergeCell ref="B336:G336"/>
    <mergeCell ref="B337:G337"/>
    <mergeCell ref="B350:G350"/>
    <mergeCell ref="B351:G351"/>
    <mergeCell ref="B352:G352"/>
    <mergeCell ref="B353:G353"/>
    <mergeCell ref="B354:G354"/>
    <mergeCell ref="B355:G355"/>
    <mergeCell ref="B344:G344"/>
    <mergeCell ref="A345:D345"/>
    <mergeCell ref="B346:G346"/>
    <mergeCell ref="B347:G347"/>
    <mergeCell ref="B348:G348"/>
    <mergeCell ref="B349:G349"/>
    <mergeCell ref="B362:G362"/>
    <mergeCell ref="B363:G363"/>
    <mergeCell ref="B364:G364"/>
    <mergeCell ref="B365:G365"/>
    <mergeCell ref="B366:G366"/>
    <mergeCell ref="B367:G367"/>
    <mergeCell ref="B356:G356"/>
    <mergeCell ref="B357:G357"/>
    <mergeCell ref="B358:G358"/>
    <mergeCell ref="B359:G359"/>
    <mergeCell ref="B360:G360"/>
    <mergeCell ref="B361:G361"/>
    <mergeCell ref="B374:G374"/>
    <mergeCell ref="B375:G375"/>
    <mergeCell ref="B376:G376"/>
    <mergeCell ref="B377:G377"/>
    <mergeCell ref="B378:G378"/>
    <mergeCell ref="B379:G379"/>
    <mergeCell ref="B368:G368"/>
    <mergeCell ref="B369:G369"/>
    <mergeCell ref="B370:G370"/>
    <mergeCell ref="B371:G371"/>
    <mergeCell ref="B372:G372"/>
    <mergeCell ref="B373:G373"/>
    <mergeCell ref="B386:G386"/>
    <mergeCell ref="B387:G387"/>
    <mergeCell ref="B388:G388"/>
    <mergeCell ref="B389:G389"/>
    <mergeCell ref="B390:G390"/>
    <mergeCell ref="B391:G391"/>
    <mergeCell ref="B380:G380"/>
    <mergeCell ref="B381:G381"/>
    <mergeCell ref="B382:G382"/>
    <mergeCell ref="B383:G383"/>
    <mergeCell ref="B384:G384"/>
    <mergeCell ref="B385:G385"/>
    <mergeCell ref="B398:G398"/>
    <mergeCell ref="B399:G399"/>
    <mergeCell ref="B400:G400"/>
    <mergeCell ref="B401:G401"/>
    <mergeCell ref="B402:G402"/>
    <mergeCell ref="B403:G403"/>
    <mergeCell ref="B392:G392"/>
    <mergeCell ref="B393:G393"/>
    <mergeCell ref="B394:G394"/>
    <mergeCell ref="B395:G395"/>
    <mergeCell ref="B396:G396"/>
    <mergeCell ref="B397:G397"/>
    <mergeCell ref="B410:G410"/>
    <mergeCell ref="B411:G411"/>
    <mergeCell ref="B412:G412"/>
    <mergeCell ref="B413:G413"/>
    <mergeCell ref="B414:G414"/>
    <mergeCell ref="B415:G415"/>
    <mergeCell ref="B404:G404"/>
    <mergeCell ref="B405:G405"/>
    <mergeCell ref="B406:G406"/>
    <mergeCell ref="B407:G407"/>
    <mergeCell ref="B408:G408"/>
    <mergeCell ref="B409:G409"/>
    <mergeCell ref="B422:G422"/>
    <mergeCell ref="B423:G423"/>
    <mergeCell ref="B424:G424"/>
    <mergeCell ref="B425:G425"/>
    <mergeCell ref="B426:G426"/>
    <mergeCell ref="B427:G427"/>
    <mergeCell ref="B416:G416"/>
    <mergeCell ref="B417:G417"/>
    <mergeCell ref="B418:G418"/>
    <mergeCell ref="B419:G419"/>
    <mergeCell ref="B420:G420"/>
    <mergeCell ref="B421:G421"/>
    <mergeCell ref="B434:G434"/>
    <mergeCell ref="B435:G435"/>
    <mergeCell ref="B436:G436"/>
    <mergeCell ref="B437:G437"/>
    <mergeCell ref="B438:G438"/>
    <mergeCell ref="B439:G439"/>
    <mergeCell ref="B428:G428"/>
    <mergeCell ref="B429:G429"/>
    <mergeCell ref="B430:G430"/>
    <mergeCell ref="B431:G431"/>
    <mergeCell ref="B432:G432"/>
    <mergeCell ref="B433:G433"/>
    <mergeCell ref="B446:G446"/>
    <mergeCell ref="B447:G447"/>
    <mergeCell ref="B448:G448"/>
    <mergeCell ref="B449:G449"/>
    <mergeCell ref="B450:G450"/>
    <mergeCell ref="B451:G451"/>
    <mergeCell ref="B440:G440"/>
    <mergeCell ref="B441:G441"/>
    <mergeCell ref="B442:G442"/>
    <mergeCell ref="B443:G443"/>
    <mergeCell ref="B444:G444"/>
    <mergeCell ref="B445:G445"/>
    <mergeCell ref="B458:G458"/>
    <mergeCell ref="B459:G459"/>
    <mergeCell ref="B460:G460"/>
    <mergeCell ref="B461:G461"/>
    <mergeCell ref="B462:G462"/>
    <mergeCell ref="B463:G463"/>
    <mergeCell ref="B452:G452"/>
    <mergeCell ref="B453:G453"/>
    <mergeCell ref="B454:G454"/>
    <mergeCell ref="B455:G455"/>
    <mergeCell ref="B456:G456"/>
    <mergeCell ref="B457:G457"/>
    <mergeCell ref="B470:G470"/>
    <mergeCell ref="B471:G471"/>
    <mergeCell ref="B472:G472"/>
    <mergeCell ref="B473:G473"/>
    <mergeCell ref="B474:G474"/>
    <mergeCell ref="B475:G475"/>
    <mergeCell ref="B464:G464"/>
    <mergeCell ref="B465:G465"/>
    <mergeCell ref="B466:G466"/>
    <mergeCell ref="B467:G467"/>
    <mergeCell ref="B468:G468"/>
    <mergeCell ref="B469:G469"/>
    <mergeCell ref="B482:G482"/>
    <mergeCell ref="B483:G483"/>
    <mergeCell ref="B484:G484"/>
    <mergeCell ref="B485:G485"/>
    <mergeCell ref="B486:G486"/>
    <mergeCell ref="B487:G487"/>
    <mergeCell ref="A476:D476"/>
    <mergeCell ref="B477:G477"/>
    <mergeCell ref="B478:G478"/>
    <mergeCell ref="B479:G479"/>
    <mergeCell ref="B480:G480"/>
    <mergeCell ref="B481:G481"/>
    <mergeCell ref="B494:G494"/>
    <mergeCell ref="B495:G495"/>
    <mergeCell ref="B496:G496"/>
    <mergeCell ref="B497:G497"/>
    <mergeCell ref="B498:G498"/>
    <mergeCell ref="B499:G499"/>
    <mergeCell ref="B488:G488"/>
    <mergeCell ref="B489:G489"/>
    <mergeCell ref="B490:G490"/>
    <mergeCell ref="B491:G491"/>
    <mergeCell ref="B492:G492"/>
    <mergeCell ref="B493:G493"/>
    <mergeCell ref="B506:G506"/>
    <mergeCell ref="B507:G507"/>
    <mergeCell ref="B508:G508"/>
    <mergeCell ref="B509:G509"/>
    <mergeCell ref="B510:G510"/>
    <mergeCell ref="B511:G511"/>
    <mergeCell ref="B500:G500"/>
    <mergeCell ref="B501:G501"/>
    <mergeCell ref="B502:G502"/>
    <mergeCell ref="B503:G503"/>
    <mergeCell ref="B504:G504"/>
    <mergeCell ref="B505:G505"/>
    <mergeCell ref="B518:G518"/>
    <mergeCell ref="B519:G519"/>
    <mergeCell ref="B520:G520"/>
    <mergeCell ref="B521:G521"/>
    <mergeCell ref="B522:G522"/>
    <mergeCell ref="B523:G523"/>
    <mergeCell ref="B512:G512"/>
    <mergeCell ref="B513:G513"/>
    <mergeCell ref="B514:G514"/>
    <mergeCell ref="B515:G515"/>
    <mergeCell ref="B516:G516"/>
    <mergeCell ref="B517:G517"/>
    <mergeCell ref="B541:G541"/>
    <mergeCell ref="B542:G542"/>
    <mergeCell ref="B543:G543"/>
    <mergeCell ref="B544:G544"/>
    <mergeCell ref="B545:G545"/>
    <mergeCell ref="B546:G546"/>
    <mergeCell ref="B532:G532"/>
    <mergeCell ref="B533:G533"/>
    <mergeCell ref="B534:G534"/>
    <mergeCell ref="A535:D535"/>
    <mergeCell ref="B536:G536"/>
    <mergeCell ref="B537:G537"/>
    <mergeCell ref="B553:G553"/>
    <mergeCell ref="B554:G554"/>
    <mergeCell ref="B555:G555"/>
    <mergeCell ref="B556:G556"/>
    <mergeCell ref="B547:G547"/>
    <mergeCell ref="B548:G548"/>
    <mergeCell ref="B549:G549"/>
    <mergeCell ref="B550:G550"/>
    <mergeCell ref="B551:G551"/>
    <mergeCell ref="B552:G552"/>
  </mergeCells>
  <pageMargins left="0.5" right="0.5" top="0.5" bottom="0.5" header="0.3" footer="0.3"/>
  <pageSetup scale="98" fitToHeight="0" orientation="portrait" r:id="rId1"/>
  <headerFooter>
    <oddFooter>&amp;LPage &amp;P&amp;C&amp;8Pricing valid at time of printing. Prices may change at any time without notice.&amp;RR-LPS-0221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AE7C5227AB74B90D5FCC048AE188E" ma:contentTypeVersion="10" ma:contentTypeDescription="Create a new document." ma:contentTypeScope="" ma:versionID="3e3a139e9fb531948f59f40ef9fa9752">
  <xsd:schema xmlns:xsd="http://www.w3.org/2001/XMLSchema" xmlns:xs="http://www.w3.org/2001/XMLSchema" xmlns:p="http://schemas.microsoft.com/office/2006/metadata/properties" xmlns:ns3="4d9a5f35-dcea-47e5-a627-4ee18c4b4dc0" targetNamespace="http://schemas.microsoft.com/office/2006/metadata/properties" ma:root="true" ma:fieldsID="30fbfe5d00a82795f905f60745d06ebe" ns3:_="">
    <xsd:import namespace="4d9a5f35-dcea-47e5-a627-4ee18c4b4d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9a5f35-dcea-47e5-a627-4ee18c4b4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3EE9EE-E251-4813-A5B2-4E8AA3E3BC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9a5f35-dcea-47e5-a627-4ee18c4b4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16DAC5-55A6-48CC-B3B3-71C7A96F47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CEC397-BD25-44ED-BB9A-916F91F0D5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9a5f35-dcea-47e5-a627-4ee18c4b4dc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Price List</vt:lpstr>
      <vt:lpstr>'2021 Price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Harvey</dc:creator>
  <cp:lastModifiedBy>lisa cane</cp:lastModifiedBy>
  <cp:lastPrinted>2021-01-18T18:43:44Z</cp:lastPrinted>
  <dcterms:created xsi:type="dcterms:W3CDTF">2018-10-09T16:08:26Z</dcterms:created>
  <dcterms:modified xsi:type="dcterms:W3CDTF">2021-03-29T18:18:47Z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0x0101007E0AE7C5227AB74B90D5FCC048AE188E</vt:lpwstr>
  </property>
</Properties>
</file>